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heça a Mobills" sheetId="1" r:id="rId4"/>
    <sheet state="visible" name="Conversão de Taxa" sheetId="2" r:id="rId5"/>
    <sheet state="visible" name="Aposentadoria" sheetId="3" r:id="rId6"/>
  </sheets>
  <externalReferences>
    <externalReference r:id="rId7"/>
    <externalReference r:id="rId8"/>
  </externalReferences>
  <definedNames>
    <definedName name="renda">#REF!</definedName>
    <definedName name="NOMEUNIDADE3">#REF!</definedName>
    <definedName name="FILTROBL_BLC_UNIC">#REF!</definedName>
    <definedName localSheetId="1" name="NOMEUNIDADE3">#REF!</definedName>
    <definedName name="NOMETERRITORIOTITMAIS">#REF!</definedName>
    <definedName localSheetId="1" name="NOMEPRODUTO4">#REF!</definedName>
    <definedName localSheetId="1" name="NOMETERRITORIO">#REF!</definedName>
    <definedName localSheetId="1" name="CODTERRITORIO">#REF!</definedName>
    <definedName localSheetId="1" name="ORDEMTERRITORIO">#REF!</definedName>
    <definedName name="NOMEUNIDADE2">#REF!</definedName>
    <definedName localSheetId="1" name="NOMEPRODUTO2">#REF!</definedName>
    <definedName localSheetId="1" name="DICNOMEBL_BLC_UNIC">#REF!</definedName>
    <definedName localSheetId="1" name="NOMETERRITORIOTITMAIS">#REF!</definedName>
    <definedName localSheetId="2" name="FILTROBL_BLC_UNIC">#REF!</definedName>
    <definedName name="DICNOMEBL_BLC_UNIC">#REF!</definedName>
    <definedName localSheetId="1" name="rendas">#REF!</definedName>
    <definedName name="rendas">#REF!</definedName>
    <definedName localSheetId="1" name="NOMEUNIDADE1">#REF!</definedName>
    <definedName localSheetId="1" name="TOTORDEMBLC_UNIC">#REF!</definedName>
    <definedName localSheetId="1" name="NOMEUNIDADE4">#REF!</definedName>
    <definedName name="NOMEUNIDADE4">#REF!</definedName>
    <definedName name="NOMETERRITORIOMAIS">#REF!</definedName>
    <definedName localSheetId="1" name="NOMEUNIDADE2">#REF!</definedName>
    <definedName localSheetId="1" name="NOMEPRODUTO1">#REF!</definedName>
    <definedName localSheetId="1" name="NOMETERRITORIOTIT">#REF!</definedName>
    <definedName localSheetId="1" name="NOMEPRODUTO3">#REF!</definedName>
    <definedName name="NOMEPRODUTO1">#REF!</definedName>
    <definedName localSheetId="1" name="NUMERODEORDEM">#REF!</definedName>
    <definedName name="NOMETERRITORIO">#REF!</definedName>
    <definedName localSheetId="2" name="CODTERRITORIO">#REF!</definedName>
    <definedName name="NOMETERRITORIOTIT">#REF!</definedName>
    <definedName name="CODTERRITORIO">#REF!</definedName>
    <definedName localSheetId="1" name="NOMETERRITORIOMAIS">#REF!</definedName>
    <definedName name="NOMEPRODUTO2">#REF!</definedName>
    <definedName name="TOTORDEMBLC_UNIC">#REF!</definedName>
    <definedName localSheetId="1" name="TEMPO">'Conversão de Taxa'!$M$6:$M$8</definedName>
    <definedName name="NOMEPRODUTO4">#REF!</definedName>
    <definedName name="TEMPO">#REF!</definedName>
    <definedName name="NUMERODEORDEM">#REF!</definedName>
    <definedName name="NOMEPRODUTO3">#REF!</definedName>
    <definedName name="ORDEMTERRITORIO">#REF!</definedName>
    <definedName localSheetId="1" name="FILTROBL_BLC_UNIC">#REF!</definedName>
    <definedName localSheetId="1" name="renda">#REF!</definedName>
    <definedName localSheetId="2" name="DICNOMEBL_BLC_UNIC">#REF!</definedName>
    <definedName name="NOMEUNIDADE1">#REF!</definedName>
  </definedNames>
  <calcPr/>
  <extLst>
    <ext uri="GoogleSheetsCustomDataVersion1">
      <go:sheetsCustomData xmlns:go="http://customooxmlschemas.google.com/" r:id="rId9" roundtripDataSignature="AMtx7mjxD4pS8ZQCp2fD7Xe5SgJN3EGV0A=="/>
    </ext>
  </extLst>
</workbook>
</file>

<file path=xl/sharedStrings.xml><?xml version="1.0" encoding="utf-8"?>
<sst xmlns="http://schemas.openxmlformats.org/spreadsheetml/2006/main" count="57" uniqueCount="39">
  <si>
    <t xml:space="preserve">Gerar liberdade financeira para as pessoas, foi com esse pensamento que nasceu a Mobills, em 2014. Criada por David Mosiah e Carlos Terceiro, dois estudantes de tecnologia, a Mobills chegou para descomplicar o mundo das finanças!
Queremos ajudar as pessoas a gerenciar suas contas, pagar menos taxas, serem aprovadas no cartão ideal para seus estilos de vida e até mesmo conseguirem aquele empréstimo desejado, tudo isso com muita segurança e transparência.
Vamos, junto com você, olhar o presente e ver o futuro.
</t>
  </si>
  <si>
    <t>Acesse a próxima aba para visualizar sua planilha</t>
  </si>
  <si>
    <t>PLANILHA DA INDEPENDÊNCIA FINANCEIRA | MOBILLS</t>
  </si>
  <si>
    <t>Conversão de taxa</t>
  </si>
  <si>
    <t>Taxa Original</t>
  </si>
  <si>
    <t>→</t>
  </si>
  <si>
    <t>Convertida</t>
  </si>
  <si>
    <t>ANO</t>
  </si>
  <si>
    <t>Ano</t>
  </si>
  <si>
    <t>Mês</t>
  </si>
  <si>
    <t>Dia</t>
  </si>
  <si>
    <t>Exemplo:</t>
  </si>
  <si>
    <t>90% do CDI, com DI a 13% ao ano</t>
  </si>
  <si>
    <t>MÊS</t>
  </si>
  <si>
    <t>DIA</t>
  </si>
  <si>
    <t xml:space="preserve"> -1+(1+0,13)^(1/252) =</t>
  </si>
  <si>
    <t>x 90% =</t>
  </si>
  <si>
    <t xml:space="preserve"> -1+(1+0,0004366)^252 =</t>
  </si>
  <si>
    <t>Se guardar 10.000 por ano, em 10 anos</t>
  </si>
  <si>
    <t>Calcule quanto precisa poupar mensalmente para chegar em um valor acumulado</t>
  </si>
  <si>
    <t>FV</t>
  </si>
  <si>
    <t>Valor Futuro</t>
  </si>
  <si>
    <t>Taxa de IR</t>
  </si>
  <si>
    <t>ao ano</t>
  </si>
  <si>
    <t>PV</t>
  </si>
  <si>
    <t>Valor Presente</t>
  </si>
  <si>
    <t>Taxa de ADM</t>
  </si>
  <si>
    <t>ao mês</t>
  </si>
  <si>
    <t>i</t>
  </si>
  <si>
    <t>Taxa de carregamento</t>
  </si>
  <si>
    <t>inflação</t>
  </si>
  <si>
    <t>n</t>
  </si>
  <si>
    <t>Período (meses)</t>
  </si>
  <si>
    <t>PMT</t>
  </si>
  <si>
    <t>Prestação</t>
  </si>
  <si>
    <t>Calcule saques mensais sobre uma economia acumulada</t>
  </si>
  <si>
    <t>*sem taxa de carregamento, pois não há objetivo de depositar mais recursos</t>
  </si>
  <si>
    <t>Saque</t>
  </si>
  <si>
    <t>Juros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</si>
</sst>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0.000%"/>
    <numFmt numFmtId="165" formatCode="0.0000%"/>
    <numFmt numFmtId="166" formatCode="_-* #,##0.0000000_-;\-* #,##0.0000000_-;_-* &quot;-&quot;??_-;_-@"/>
    <numFmt numFmtId="167" formatCode="_-* #,##0.0000000_-;\-* #,##0.0000000_-;_-* &quot;-&quot;???????_-;_-@"/>
    <numFmt numFmtId="168" formatCode="_-&quot;R$&quot;\ * #,##0.00_-;\-&quot;R$&quot;\ * #,##0.00_-;_-&quot;R$&quot;\ * &quot;-&quot;??_-;_-@"/>
    <numFmt numFmtId="169" formatCode="_-* #,##0.00_-;\-* #,##0.00_-;_-* &quot;-&quot;??_-;_-@"/>
    <numFmt numFmtId="170" formatCode="&quot;R$&quot;\ #,##0.00;[Red]\-&quot;R$&quot;\ #,##0.00"/>
  </numFmts>
  <fonts count="21">
    <font>
      <sz val="11.0"/>
      <color theme="1"/>
      <name val="Calibri"/>
      <scheme val="minor"/>
    </font>
    <font>
      <color theme="1"/>
      <name val="Calibri"/>
    </font>
    <font>
      <u/>
      <color rgb="FF0000FF"/>
    </font>
    <font>
      <sz val="16.0"/>
      <color rgb="FF666666"/>
      <name val="Arial"/>
    </font>
    <font/>
    <font>
      <u/>
      <color rgb="FF0000FF"/>
    </font>
    <font>
      <b/>
      <u/>
      <sz val="14.0"/>
      <color rgb="FF6515DD"/>
      <name val="Arial"/>
    </font>
    <font>
      <b/>
      <u/>
      <sz val="12.0"/>
      <color rgb="FF2B1464"/>
      <name val="Arial"/>
    </font>
    <font>
      <sz val="11.0"/>
      <color theme="1"/>
      <name val="Tahoma"/>
    </font>
    <font>
      <b/>
      <sz val="18.0"/>
      <color rgb="FFFFFFFF"/>
      <name val="Arial"/>
    </font>
    <font>
      <b/>
      <sz val="12.0"/>
      <color theme="1"/>
      <name val="Arial"/>
    </font>
    <font>
      <b/>
      <sz val="11.0"/>
      <color theme="1"/>
      <name val="Arial"/>
    </font>
    <font>
      <sz val="20.0"/>
      <color theme="1"/>
      <name val="Arial"/>
    </font>
    <font>
      <sz val="11.0"/>
      <color theme="1"/>
      <name val="Arial"/>
    </font>
    <font>
      <sz val="11.0"/>
      <color theme="0"/>
      <name val="Tahoma"/>
    </font>
    <font>
      <b/>
      <sz val="11.0"/>
      <color theme="1"/>
      <name val="Tahoma"/>
    </font>
    <font>
      <b/>
      <sz val="20.0"/>
      <color rgb="FFFFFFFF"/>
      <name val="Arial"/>
    </font>
    <font>
      <sz val="14.0"/>
      <color theme="1"/>
      <name val="Tahoma"/>
    </font>
    <font>
      <sz val="12.0"/>
      <color rgb="FF000000"/>
      <name val="Arial"/>
    </font>
    <font>
      <sz val="12.0"/>
      <color theme="1"/>
      <name val="Arial"/>
    </font>
    <font>
      <sz val="12.0"/>
      <color rgb="FF999999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6515DD"/>
        <bgColor rgb="FF6515DD"/>
      </patternFill>
    </fill>
    <fill>
      <patternFill patternType="solid">
        <fgColor rgb="FFD9D9D9"/>
        <bgColor rgb="FFD9D9D9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</fills>
  <borders count="64">
    <border/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F2F2F2"/>
      </left>
      <top style="thin">
        <color rgb="FFF2F2F2"/>
      </top>
    </border>
    <border>
      <top style="thin">
        <color rgb="FFF2F2F2"/>
      </top>
    </border>
    <border>
      <right style="thin">
        <color rgb="FFF2F2F2"/>
      </right>
      <top style="thin">
        <color rgb="FFF2F2F2"/>
      </top>
    </border>
    <border>
      <left style="thin">
        <color rgb="FFF2F2F2"/>
      </left>
    </border>
    <border>
      <right style="thin">
        <color rgb="FFF2F2F2"/>
      </right>
    </border>
    <border>
      <left style="thin">
        <color rgb="FFF2F2F2"/>
      </left>
      <bottom style="thin">
        <color rgb="FFF2F2F2"/>
      </bottom>
    </border>
    <border>
      <bottom style="thin">
        <color rgb="FFF2F2F2"/>
      </bottom>
    </border>
    <border>
      <right style="thin">
        <color rgb="FFF2F2F2"/>
      </right>
      <bottom style="thin">
        <color rgb="FFF2F2F2"/>
      </bottom>
    </border>
    <border>
      <left style="thin">
        <color rgb="FFF2F2F2"/>
      </left>
      <top style="thin">
        <color rgb="FFF2F2F2"/>
      </top>
      <bottom style="thin">
        <color rgb="FFF2F2F2"/>
      </bottom>
    </border>
    <border>
      <top style="thin">
        <color rgb="FFF2F2F2"/>
      </top>
      <bottom style="thin">
        <color rgb="FFF2F2F2"/>
      </bottom>
    </border>
    <border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left style="thin">
        <color rgb="FF6515DD"/>
      </left>
      <top style="thin">
        <color rgb="FF6515DD"/>
      </top>
      <bottom style="thin">
        <color rgb="FF6515DD"/>
      </bottom>
    </border>
    <border>
      <top style="thin">
        <color rgb="FF6515DD"/>
      </top>
      <bottom style="thin">
        <color rgb="FF6515DD"/>
      </bottom>
    </border>
    <border>
      <right style="thin">
        <color rgb="FF6515DD"/>
      </right>
      <top style="thin">
        <color rgb="FF6515DD"/>
      </top>
      <bottom style="thin">
        <color rgb="FF6515DD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</border>
    <border>
      <left style="thin">
        <color rgb="FF2B2B2B"/>
      </left>
    </border>
    <border>
      <right style="thin">
        <color rgb="FF2B2B2B"/>
      </right>
    </border>
    <border>
      <right/>
    </border>
    <border>
      <left/>
      <right/>
    </border>
    <border>
      <left style="thin">
        <color rgb="FF2B2B2B"/>
      </lef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top style="thin">
        <color rgb="FFFFFFFF"/>
      </top>
      <bottom style="thin">
        <color rgb="FFFFFFFF"/>
      </bottom>
    </border>
    <border>
      <right style="thin">
        <color rgb="FF2B2B2B"/>
      </right>
      <top style="thin">
        <color rgb="FFFFFFFF"/>
      </top>
      <bottom style="thin">
        <color rgb="FFFFFFFF"/>
      </bottom>
    </border>
    <border>
      <left style="thin">
        <color rgb="FF2B2B2B"/>
      </left>
      <right style="thin">
        <color rgb="FFFFFFFF"/>
      </right>
      <top style="thin">
        <color rgb="FFFFFFFF"/>
      </top>
    </border>
    <border>
      <left style="thin">
        <color rgb="FFFFFFFF"/>
      </left>
      <right style="thin">
        <color rgb="FFFFFFFF"/>
      </right>
    </border>
    <border>
      <left style="thin">
        <color rgb="FFFFFFFF"/>
      </left>
      <right style="thin">
        <color rgb="FF2B2B2B"/>
      </right>
      <top style="thin">
        <color rgb="FFFFFFFF"/>
      </top>
      <bottom style="thin">
        <color rgb="FFFFFFFF"/>
      </bottom>
    </border>
    <border>
      <left/>
      <bottom/>
    </border>
    <border>
      <left style="thin">
        <color rgb="FF2B2B2B"/>
      </left>
      <right style="thin">
        <color rgb="FFFFFFFF"/>
      </right>
      <bottom style="thin">
        <color rgb="FF2B2B2B"/>
      </bottom>
    </border>
    <border>
      <left style="thin">
        <color rgb="FFFFFFFF"/>
      </left>
      <right style="thin">
        <color rgb="FFFFFFFF"/>
      </right>
      <bottom style="thin">
        <color rgb="FF2B2B2B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2B2B2B"/>
      </bottom>
    </border>
    <border>
      <left style="thin">
        <color rgb="FFFFFFFF"/>
      </left>
      <right style="thin">
        <color rgb="FF2B2B2B"/>
      </right>
      <top style="thin">
        <color rgb="FFFFFFFF"/>
      </top>
      <bottom style="thin">
        <color rgb="FF2B2B2B"/>
      </bottom>
    </border>
    <border>
      <bottom/>
    </border>
    <border>
      <right/>
      <bottom/>
    </border>
    <border>
      <left/>
      <right/>
      <bottom/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2B2B2B"/>
      </left>
      <right/>
      <top style="thin">
        <color rgb="FF2B2B2B"/>
      </top>
      <bottom/>
    </border>
    <border>
      <left/>
      <right/>
      <top style="thin">
        <color rgb="FF2B2B2B"/>
      </top>
      <bottom/>
    </border>
    <border>
      <left/>
      <right style="thin">
        <color rgb="FF2B2B2B"/>
      </right>
      <top style="thin">
        <color rgb="FF2B2B2B"/>
      </top>
      <bottom/>
    </border>
    <border>
      <left style="thin">
        <color rgb="FF2B2B2B"/>
      </left>
      <right/>
      <top/>
    </border>
    <border>
      <left/>
      <right/>
      <top/>
    </border>
    <border>
      <left/>
      <right style="thin">
        <color rgb="FF2B2B2B"/>
      </right>
      <top/>
      <bottom/>
    </border>
    <border>
      <left style="thin">
        <color rgb="FF2B2B2B"/>
      </left>
      <right style="thin">
        <color rgb="FFFFFFFF"/>
      </right>
      <top style="thin">
        <color rgb="FFFFFFFF"/>
      </top>
      <bottom style="thin">
        <color rgb="FFFFFFFF"/>
      </bottom>
    </border>
    <border>
      <right style="thin">
        <color rgb="FF2B2B2B"/>
      </right>
      <top/>
      <bottom/>
    </border>
    <border>
      <left/>
      <top/>
    </border>
    <border>
      <right style="thin">
        <color rgb="FF2B2B2B"/>
      </right>
      <top/>
    </border>
    <border>
      <right/>
      <top/>
    </border>
    <border>
      <left style="thin">
        <color rgb="FFFFFFFF"/>
      </left>
      <right style="thin">
        <color rgb="FF2B2B2B"/>
      </right>
      <bottom style="thin">
        <color rgb="FF2B2B2B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D9D9D9"/>
      </left>
      <bottom style="thin">
        <color rgb="FFD9D9D9"/>
      </bottom>
    </border>
    <border>
      <bottom style="thin">
        <color rgb="FFD9D9D9"/>
      </bottom>
    </border>
    <border>
      <right style="thin">
        <color rgb="FFD9D9D9"/>
      </right>
      <bottom style="thin">
        <color rgb="FFD9D9D9"/>
      </bottom>
    </border>
    <border>
      <left style="thin">
        <color rgb="FFC9DAF8"/>
      </left>
      <top style="thin">
        <color rgb="FFC9DAF8"/>
      </top>
      <bottom style="thin">
        <color rgb="FFC9DAF8"/>
      </bottom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/>
      <top style="thin">
        <color rgb="FFFFFFFF"/>
      </top>
    </border>
    <border>
      <left style="thin">
        <color rgb="FFFFFFFF"/>
      </left>
      <bottom/>
    </border>
  </borders>
  <cellStyleXfs count="1">
    <xf borderId="0" fillId="0" fontId="0" numFmtId="0" applyAlignment="1" applyFont="1"/>
  </cellStyleXfs>
  <cellXfs count="132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2" fillId="2" fontId="3" numFmtId="0" xfId="0" applyAlignment="1" applyBorder="1" applyFont="1">
      <alignment shrinkToFit="0" vertical="center" wrapText="1"/>
    </xf>
    <xf borderId="3" fillId="0" fontId="4" numFmtId="0" xfId="0" applyBorder="1" applyFont="1"/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2" fillId="2" fontId="5" numFmtId="0" xfId="0" applyAlignment="1" applyBorder="1" applyFont="1">
      <alignment horizontal="center"/>
    </xf>
    <xf borderId="7" fillId="0" fontId="4" numFmtId="0" xfId="0" applyBorder="1" applyFont="1"/>
    <xf borderId="8" fillId="0" fontId="4" numFmtId="0" xfId="0" applyBorder="1" applyFont="1"/>
    <xf borderId="9" fillId="0" fontId="4" numFmtId="0" xfId="0" applyBorder="1" applyFont="1"/>
    <xf borderId="10" fillId="2" fontId="6" numFmtId="0" xfId="0" applyAlignment="1" applyBorder="1" applyFont="1">
      <alignment horizontal="left"/>
    </xf>
    <xf borderId="11" fillId="0" fontId="4" numFmtId="0" xfId="0" applyBorder="1" applyFont="1"/>
    <xf borderId="12" fillId="0" fontId="4" numFmtId="0" xfId="0" applyBorder="1" applyFont="1"/>
    <xf borderId="10" fillId="2" fontId="7" numFmtId="0" xfId="0" applyBorder="1" applyFont="1"/>
    <xf borderId="13" fillId="3" fontId="8" numFmtId="0" xfId="0" applyBorder="1" applyFill="1" applyFont="1"/>
    <xf borderId="14" fillId="4" fontId="9" numFmtId="0" xfId="0" applyAlignment="1" applyBorder="1" applyFill="1" applyFont="1">
      <alignment horizontal="center" readingOrder="0" vertical="center"/>
    </xf>
    <xf borderId="15" fillId="0" fontId="4" numFmtId="0" xfId="0" applyBorder="1" applyFont="1"/>
    <xf borderId="16" fillId="0" fontId="4" numFmtId="0" xfId="0" applyBorder="1" applyFont="1"/>
    <xf borderId="17" fillId="3" fontId="8" numFmtId="0" xfId="0" applyBorder="1" applyFont="1"/>
    <xf borderId="18" fillId="3" fontId="1" numFmtId="0" xfId="0" applyBorder="1" applyFont="1"/>
    <xf borderId="18" fillId="3" fontId="8" numFmtId="0" xfId="0" applyAlignment="1" applyBorder="1" applyFont="1">
      <alignment vertical="center"/>
    </xf>
    <xf borderId="19" fillId="3" fontId="8" numFmtId="0" xfId="0" applyBorder="1" applyFont="1"/>
    <xf borderId="20" fillId="5" fontId="10" numFmtId="0" xfId="0" applyAlignment="1" applyBorder="1" applyFill="1" applyFont="1">
      <alignment horizontal="center" vertical="center"/>
    </xf>
    <xf borderId="21" fillId="0" fontId="4" numFmtId="0" xfId="0" applyBorder="1" applyFont="1"/>
    <xf borderId="18" fillId="0" fontId="1" numFmtId="0" xfId="0" applyBorder="1" applyFont="1"/>
    <xf borderId="22" fillId="3" fontId="8" numFmtId="0" xfId="0" applyAlignment="1" applyBorder="1" applyFont="1">
      <alignment vertical="center"/>
    </xf>
    <xf borderId="23" fillId="3" fontId="8" numFmtId="0" xfId="0" applyAlignment="1" applyBorder="1" applyFont="1">
      <alignment vertical="center"/>
    </xf>
    <xf borderId="24" fillId="3" fontId="11" numFmtId="0" xfId="0" applyAlignment="1" applyBorder="1" applyFont="1">
      <alignment horizontal="center" vertical="center"/>
    </xf>
    <xf borderId="17" fillId="0" fontId="4" numFmtId="0" xfId="0" applyBorder="1" applyFont="1"/>
    <xf borderId="25" fillId="3" fontId="12" numFmtId="10" xfId="0" applyAlignment="1" applyBorder="1" applyFont="1" applyNumberFormat="1">
      <alignment horizontal="center" vertical="center"/>
    </xf>
    <xf borderId="13" fillId="3" fontId="11" numFmtId="0" xfId="0" applyAlignment="1" applyBorder="1" applyFont="1">
      <alignment horizontal="center" vertical="center"/>
    </xf>
    <xf borderId="26" fillId="0" fontId="4" numFmtId="0" xfId="0" applyBorder="1" applyFont="1"/>
    <xf borderId="27" fillId="0" fontId="4" numFmtId="0" xfId="0" applyBorder="1" applyFont="1"/>
    <xf borderId="28" fillId="3" fontId="11" numFmtId="10" xfId="0" applyAlignment="1" applyBorder="1" applyFont="1" applyNumberFormat="1">
      <alignment horizontal="center" vertical="center"/>
    </xf>
    <xf borderId="25" fillId="3" fontId="11" numFmtId="10" xfId="0" applyAlignment="1" applyBorder="1" applyFont="1" applyNumberFormat="1">
      <alignment horizontal="center" vertical="center"/>
    </xf>
    <xf borderId="29" fillId="0" fontId="4" numFmtId="0" xfId="0" applyBorder="1" applyFont="1"/>
    <xf borderId="18" fillId="3" fontId="13" numFmtId="0" xfId="0" applyAlignment="1" applyBorder="1" applyFont="1">
      <alignment horizontal="center" vertical="center"/>
    </xf>
    <xf borderId="30" fillId="3" fontId="13" numFmtId="0" xfId="0" applyAlignment="1" applyBorder="1" applyFont="1">
      <alignment horizontal="center" vertical="center"/>
    </xf>
    <xf borderId="31" fillId="3" fontId="8" numFmtId="0" xfId="0" applyAlignment="1" applyBorder="1" applyFont="1">
      <alignment vertical="center"/>
    </xf>
    <xf borderId="32" fillId="0" fontId="4" numFmtId="0" xfId="0" applyBorder="1" applyFont="1"/>
    <xf borderId="33" fillId="0" fontId="4" numFmtId="0" xfId="0" applyBorder="1" applyFont="1"/>
    <xf borderId="34" fillId="3" fontId="11" numFmtId="164" xfId="0" applyAlignment="1" applyBorder="1" applyFont="1" applyNumberFormat="1">
      <alignment horizontal="center" vertical="center"/>
    </xf>
    <xf borderId="35" fillId="3" fontId="11" numFmtId="164" xfId="0" applyAlignment="1" applyBorder="1" applyFont="1" applyNumberFormat="1">
      <alignment horizontal="center" vertical="center"/>
    </xf>
    <xf borderId="36" fillId="3" fontId="8" numFmtId="0" xfId="0" applyAlignment="1" applyBorder="1" applyFont="1">
      <alignment vertical="center"/>
    </xf>
    <xf borderId="18" fillId="3" fontId="8" numFmtId="0" xfId="0" applyBorder="1" applyFont="1"/>
    <xf borderId="37" fillId="3" fontId="8" numFmtId="0" xfId="0" applyBorder="1" applyFont="1"/>
    <xf borderId="38" fillId="3" fontId="8" numFmtId="0" xfId="0" applyBorder="1" applyFont="1"/>
    <xf borderId="39" fillId="3" fontId="8" numFmtId="0" xfId="0" applyBorder="1" applyFont="1"/>
    <xf borderId="23" fillId="3" fontId="8" numFmtId="0" xfId="0" applyBorder="1" applyFont="1"/>
    <xf borderId="23" fillId="3" fontId="8" numFmtId="9" xfId="0" applyBorder="1" applyFont="1" applyNumberFormat="1"/>
    <xf borderId="40" fillId="3" fontId="8" numFmtId="0" xfId="0" applyBorder="1" applyFont="1"/>
    <xf borderId="41" fillId="3" fontId="8" numFmtId="0" xfId="0" applyBorder="1" applyFont="1"/>
    <xf borderId="42" fillId="3" fontId="8" numFmtId="0" xfId="0" applyBorder="1" applyFont="1"/>
    <xf borderId="42" fillId="3" fontId="14" numFmtId="0" xfId="0" applyAlignment="1" applyBorder="1" applyFont="1">
      <alignment horizontal="left"/>
    </xf>
    <xf borderId="43" fillId="3" fontId="15" numFmtId="0" xfId="0" applyAlignment="1" applyBorder="1" applyFont="1">
      <alignment horizontal="right"/>
    </xf>
    <xf borderId="44" fillId="3" fontId="8" numFmtId="0" xfId="0" applyBorder="1" applyFont="1"/>
    <xf borderId="45" fillId="3" fontId="8" numFmtId="0" xfId="0" applyBorder="1" applyFont="1"/>
    <xf borderId="18" fillId="3" fontId="8" numFmtId="0" xfId="0" applyAlignment="1" applyBorder="1" applyFont="1">
      <alignment horizontal="center" vertical="center"/>
    </xf>
    <xf borderId="41" fillId="3" fontId="8" numFmtId="0" xfId="0" applyAlignment="1" applyBorder="1" applyFont="1">
      <alignment horizontal="center" vertical="center"/>
    </xf>
    <xf borderId="42" fillId="3" fontId="8" numFmtId="0" xfId="0" applyAlignment="1" applyBorder="1" applyFont="1">
      <alignment horizontal="center" vertical="center"/>
    </xf>
    <xf borderId="42" fillId="3" fontId="14" numFmtId="0" xfId="0" applyAlignment="1" applyBorder="1" applyFont="1">
      <alignment horizontal="left" vertical="center"/>
    </xf>
    <xf borderId="39" fillId="3" fontId="8" numFmtId="0" xfId="0" applyAlignment="1" applyBorder="1" applyFont="1">
      <alignment horizontal="center" vertical="center"/>
    </xf>
    <xf borderId="46" fillId="3" fontId="8" numFmtId="0" xfId="0" applyAlignment="1" applyBorder="1" applyFont="1">
      <alignment horizontal="center" shrinkToFit="0" vertical="center" wrapText="1"/>
    </xf>
    <xf borderId="47" fillId="3" fontId="8" numFmtId="0" xfId="0" applyBorder="1" applyFont="1"/>
    <xf borderId="48" fillId="3" fontId="8" numFmtId="0" xfId="0" applyBorder="1" applyFont="1"/>
    <xf borderId="40" fillId="3" fontId="8" numFmtId="0" xfId="0" applyAlignment="1" applyBorder="1" applyFont="1">
      <alignment horizontal="center" vertical="center"/>
    </xf>
    <xf borderId="49" fillId="3" fontId="8" numFmtId="165" xfId="0" applyBorder="1" applyFont="1" applyNumberFormat="1"/>
    <xf borderId="18" fillId="3" fontId="8" numFmtId="166" xfId="0" applyBorder="1" applyFont="1" applyNumberFormat="1"/>
    <xf borderId="18" fillId="3" fontId="8" numFmtId="167" xfId="0" applyBorder="1" applyFont="1" applyNumberFormat="1"/>
    <xf borderId="50" fillId="3" fontId="8" numFmtId="0" xfId="0" applyBorder="1" applyFont="1"/>
    <xf borderId="18" fillId="3" fontId="8" numFmtId="0" xfId="0" applyAlignment="1" applyBorder="1" applyFont="1">
      <alignment horizontal="center"/>
    </xf>
    <xf borderId="49" fillId="3" fontId="8" numFmtId="0" xfId="0" applyBorder="1" applyFont="1"/>
    <xf borderId="18" fillId="3" fontId="8" numFmtId="165" xfId="0" applyBorder="1" applyFont="1" applyNumberFormat="1"/>
    <xf borderId="51" fillId="3" fontId="8" numFmtId="0" xfId="0" applyBorder="1" applyFont="1"/>
    <xf borderId="28" fillId="3" fontId="8" numFmtId="0" xfId="0" applyBorder="1" applyFont="1"/>
    <xf borderId="25" fillId="3" fontId="8" numFmtId="0" xfId="0" applyBorder="1" applyFont="1"/>
    <xf borderId="52" fillId="3" fontId="8" numFmtId="0" xfId="0" applyBorder="1" applyFont="1"/>
    <xf borderId="53" fillId="3" fontId="8" numFmtId="0" xfId="0" applyBorder="1" applyFont="1"/>
    <xf borderId="18" fillId="3" fontId="8" numFmtId="168" xfId="0" applyBorder="1" applyFont="1" applyNumberFormat="1"/>
    <xf borderId="30" fillId="3" fontId="8" numFmtId="0" xfId="0" applyBorder="1" applyFont="1"/>
    <xf borderId="17" fillId="0" fontId="1" numFmtId="0" xfId="0" applyBorder="1" applyFont="1"/>
    <xf borderId="31" fillId="3" fontId="8" numFmtId="0" xfId="0" applyBorder="1" applyFont="1"/>
    <xf borderId="32" fillId="0" fontId="1" numFmtId="0" xfId="0" applyBorder="1" applyFont="1"/>
    <xf borderId="33" fillId="0" fontId="1" numFmtId="0" xfId="0" applyBorder="1" applyFont="1"/>
    <xf borderId="54" fillId="0" fontId="1" numFmtId="0" xfId="0" applyBorder="1" applyFont="1"/>
    <xf borderId="55" fillId="0" fontId="1" numFmtId="0" xfId="0" applyBorder="1" applyFont="1"/>
    <xf borderId="42" fillId="3" fontId="8" numFmtId="165" xfId="0" applyBorder="1" applyFont="1" applyNumberFormat="1"/>
    <xf borderId="0" fillId="3" fontId="8" numFmtId="0" xfId="0" applyFont="1"/>
    <xf borderId="14" fillId="4" fontId="16" numFmtId="0" xfId="0" applyAlignment="1" applyBorder="1" applyFont="1">
      <alignment horizontal="center" readingOrder="0" vertical="center"/>
    </xf>
    <xf borderId="18" fillId="3" fontId="17" numFmtId="0" xfId="0" applyBorder="1" applyFont="1"/>
    <xf borderId="56" fillId="5" fontId="10" numFmtId="0" xfId="0" applyAlignment="1" applyBorder="1" applyFont="1">
      <alignment horizontal="center" readingOrder="0" vertical="center"/>
    </xf>
    <xf borderId="57" fillId="0" fontId="4" numFmtId="0" xfId="0" applyBorder="1" applyFont="1"/>
    <xf borderId="58" fillId="0" fontId="4" numFmtId="0" xfId="0" applyBorder="1" applyFont="1"/>
    <xf borderId="31" fillId="3" fontId="17" numFmtId="0" xfId="0" applyBorder="1" applyFont="1"/>
    <xf borderId="59" fillId="6" fontId="10" numFmtId="0" xfId="0" applyAlignment="1" applyBorder="1" applyFill="1" applyFont="1">
      <alignment vertical="center"/>
    </xf>
    <xf borderId="0" fillId="3" fontId="18" numFmtId="168" xfId="0" applyAlignment="1" applyFont="1" applyNumberFormat="1">
      <alignment horizontal="right" vertical="center"/>
    </xf>
    <xf borderId="0" fillId="3" fontId="19" numFmtId="169" xfId="0" applyAlignment="1" applyFont="1" applyNumberFormat="1">
      <alignment horizontal="right" vertical="center"/>
    </xf>
    <xf borderId="36" fillId="3" fontId="17" numFmtId="0" xfId="0" applyBorder="1" applyFont="1"/>
    <xf borderId="18" fillId="3" fontId="20" numFmtId="0" xfId="0" applyAlignment="1" applyBorder="1" applyFont="1">
      <alignment vertical="center"/>
    </xf>
    <xf borderId="18" fillId="3" fontId="20" numFmtId="165" xfId="0" applyAlignment="1" applyBorder="1" applyFont="1" applyNumberFormat="1">
      <alignment horizontal="center" vertical="center"/>
    </xf>
    <xf borderId="37" fillId="3" fontId="17" numFmtId="0" xfId="0" applyBorder="1" applyFont="1"/>
    <xf borderId="39" fillId="3" fontId="17" numFmtId="0" xfId="0" applyBorder="1" applyFont="1"/>
    <xf borderId="0" fillId="3" fontId="19" numFmtId="168" xfId="0" applyAlignment="1" applyFont="1" applyNumberFormat="1">
      <alignment horizontal="right" vertical="center"/>
    </xf>
    <xf borderId="40" fillId="3" fontId="17" numFmtId="0" xfId="0" applyBorder="1" applyFont="1"/>
    <xf borderId="41" fillId="3" fontId="17" numFmtId="0" xfId="0" applyBorder="1" applyFont="1"/>
    <xf borderId="0" fillId="3" fontId="18" numFmtId="165" xfId="0" applyAlignment="1" applyFont="1" applyNumberFormat="1">
      <alignment horizontal="right" vertical="center"/>
    </xf>
    <xf borderId="0" fillId="3" fontId="19" numFmtId="165" xfId="0" applyAlignment="1" applyFont="1" applyNumberFormat="1">
      <alignment horizontal="right" vertical="center"/>
    </xf>
    <xf borderId="42" fillId="3" fontId="8" numFmtId="9" xfId="0" applyBorder="1" applyFont="1" applyNumberFormat="1"/>
    <xf borderId="38" fillId="3" fontId="17" numFmtId="0" xfId="0" applyBorder="1" applyFont="1"/>
    <xf borderId="42" fillId="3" fontId="17" numFmtId="0" xfId="0" applyBorder="1" applyFont="1"/>
    <xf borderId="0" fillId="3" fontId="18" numFmtId="0" xfId="0" applyAlignment="1" applyFont="1">
      <alignment horizontal="right" vertical="center"/>
    </xf>
    <xf borderId="0" fillId="3" fontId="19" numFmtId="0" xfId="0" applyAlignment="1" applyFont="1">
      <alignment horizontal="right" vertical="center"/>
    </xf>
    <xf borderId="0" fillId="7" fontId="10" numFmtId="168" xfId="0" applyAlignment="1" applyFill="1" applyFont="1" applyNumberFormat="1">
      <alignment vertical="center"/>
    </xf>
    <xf borderId="41" fillId="3" fontId="17" numFmtId="170" xfId="0" applyBorder="1" applyFont="1" applyNumberFormat="1"/>
    <xf borderId="42" fillId="3" fontId="17" numFmtId="169" xfId="0" applyBorder="1" applyFont="1" applyNumberFormat="1"/>
    <xf borderId="42" fillId="3" fontId="8" numFmtId="0" xfId="0" applyAlignment="1" applyBorder="1" applyFont="1">
      <alignment vertical="center"/>
    </xf>
    <xf borderId="40" fillId="3" fontId="17" numFmtId="0" xfId="0" applyAlignment="1" applyBorder="1" applyFont="1">
      <alignment vertical="center"/>
    </xf>
    <xf borderId="37" fillId="3" fontId="17" numFmtId="0" xfId="0" applyAlignment="1" applyBorder="1" applyFont="1">
      <alignment vertical="center"/>
    </xf>
    <xf borderId="41" fillId="3" fontId="17" numFmtId="0" xfId="0" applyAlignment="1" applyBorder="1" applyFont="1">
      <alignment vertical="center"/>
    </xf>
    <xf borderId="60" fillId="3" fontId="20" numFmtId="0" xfId="0" applyAlignment="1" applyBorder="1" applyFont="1">
      <alignment readingOrder="0" shrinkToFit="0" vertical="center" wrapText="1"/>
    </xf>
    <xf borderId="61" fillId="0" fontId="4" numFmtId="0" xfId="0" applyBorder="1" applyFont="1"/>
    <xf borderId="62" fillId="0" fontId="4" numFmtId="0" xfId="0" applyBorder="1" applyFont="1"/>
    <xf borderId="63" fillId="0" fontId="4" numFmtId="0" xfId="0" applyBorder="1" applyFont="1"/>
    <xf borderId="36" fillId="0" fontId="4" numFmtId="0" xfId="0" applyBorder="1" applyFont="1"/>
    <xf borderId="37" fillId="0" fontId="4" numFmtId="0" xfId="0" applyBorder="1" applyFont="1"/>
    <xf borderId="42" fillId="3" fontId="17" numFmtId="0" xfId="0" applyAlignment="1" applyBorder="1" applyFont="1">
      <alignment vertical="center"/>
    </xf>
    <xf borderId="0" fillId="7" fontId="10" numFmtId="168" xfId="0" applyAlignment="1" applyFont="1" applyNumberFormat="1">
      <alignment horizontal="right" vertical="center"/>
    </xf>
    <xf borderId="41" fillId="3" fontId="17" numFmtId="170" xfId="0" applyAlignment="1" applyBorder="1" applyFont="1" applyNumberFormat="1">
      <alignment vertical="center"/>
    </xf>
    <xf borderId="42" fillId="3" fontId="17" numFmtId="169" xfId="0" applyAlignment="1" applyBorder="1" applyFont="1" applyNumberFormat="1">
      <alignment vertical="center"/>
    </xf>
    <xf borderId="42" fillId="3" fontId="8" numFmtId="2" xfId="0" applyAlignment="1" applyBorder="1" applyFont="1" applyNumberForma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8" Type="http://schemas.openxmlformats.org/officeDocument/2006/relationships/externalLink" Target="externalLinks/externalLink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image" Target="../media/image6.png"/><Relationship Id="rId3" Type="http://schemas.openxmlformats.org/officeDocument/2006/relationships/image" Target="../media/image1.png"/><Relationship Id="rId4" Type="http://schemas.openxmlformats.org/officeDocument/2006/relationships/image" Target="../media/image3.png"/><Relationship Id="rId5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304800</xdr:colOff>
      <xdr:row>27</xdr:row>
      <xdr:rowOff>19050</xdr:rowOff>
    </xdr:from>
    <xdr:ext cx="1676400" cy="514350"/>
    <xdr:pic>
      <xdr:nvPicPr>
        <xdr:cNvPr id="0" name="image5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123825</xdr:colOff>
      <xdr:row>27</xdr:row>
      <xdr:rowOff>28575</xdr:rowOff>
    </xdr:from>
    <xdr:ext cx="1676400" cy="504825"/>
    <xdr:pic>
      <xdr:nvPicPr>
        <xdr:cNvPr id="0" name="image6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466725</xdr:colOff>
      <xdr:row>27</xdr:row>
      <xdr:rowOff>28575</xdr:rowOff>
    </xdr:from>
    <xdr:ext cx="1676400" cy="504825"/>
    <xdr:pic>
      <xdr:nvPicPr>
        <xdr:cNvPr id="0" name="image1.png" title="Imagem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352425</xdr:colOff>
      <xdr:row>2</xdr:row>
      <xdr:rowOff>-171450</xdr:rowOff>
    </xdr:from>
    <xdr:ext cx="6286500" cy="5133975"/>
    <xdr:pic>
      <xdr:nvPicPr>
        <xdr:cNvPr id="0" name="image3.png" title="Imagem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4</xdr:row>
      <xdr:rowOff>133350</xdr:rowOff>
    </xdr:from>
    <xdr:ext cx="1676400" cy="571500"/>
    <xdr:pic>
      <xdr:nvPicPr>
        <xdr:cNvPr id="0" name="image2.png" title="Imagem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390525</xdr:colOff>
      <xdr:row>0</xdr:row>
      <xdr:rowOff>76200</xdr:rowOff>
    </xdr:from>
    <xdr:ext cx="276225" cy="228600"/>
    <xdr:pic>
      <xdr:nvPicPr>
        <xdr:cNvPr id="0" name="image4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390525</xdr:colOff>
      <xdr:row>0</xdr:row>
      <xdr:rowOff>76200</xdr:rowOff>
    </xdr:from>
    <xdr:ext cx="276225" cy="228600"/>
    <xdr:pic>
      <xdr:nvPicPr>
        <xdr:cNvPr id="0" name="image4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Larissa%20Terceiro/Downloads/Planilha+Excel+-+Material+Complementar%20(3).xlsx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JUROS%20DE%20INVESTIMENTO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Juros investimentos"/>
      <sheetName val="Juros Crédito"/>
      <sheetName val="Plan1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CONVERSÃO DE TAXA"/>
      <sheetName val="ELIMINAÇÃO DA INFLAÇÃO"/>
      <sheetName val="JUROS SIM x COMP"/>
      <sheetName val="VALOR FUTURO REAL"/>
      <sheetName val="VALOR PRESENTE REAL"/>
      <sheetName val="PRESTAÇÃO-VF"/>
      <sheetName val="VF - PRESTAÇÃO"/>
      <sheetName val="APOSENTADORIA"/>
      <sheetName val="Juros investimentos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86"/>
    <col customWidth="1" min="2" max="5" width="14.43"/>
    <col customWidth="1" min="6" max="6" width="16.29"/>
    <col customWidth="1" min="7" max="7" width="12.43"/>
    <col customWidth="1" min="10" max="10" width="5.86"/>
    <col customWidth="1" min="12" max="12" width="20.43"/>
    <col customWidth="1" min="13" max="14" width="12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>
      <c r="A2" s="2" t="str">
        <f>HYPERLINK("https://www.mobills.com.br/","")</f>
        <v/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>
      <c r="A7" s="1"/>
      <c r="B7" s="3" t="s">
        <v>0</v>
      </c>
      <c r="C7" s="4"/>
      <c r="D7" s="4"/>
      <c r="E7" s="4"/>
      <c r="F7" s="4"/>
      <c r="G7" s="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>
      <c r="A8" s="1"/>
      <c r="B8" s="6"/>
      <c r="G8" s="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>
      <c r="A9" s="1"/>
      <c r="B9" s="6"/>
      <c r="G9" s="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>
      <c r="A10" s="1"/>
      <c r="B10" s="6"/>
      <c r="G10" s="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>
      <c r="A11" s="1"/>
      <c r="B11" s="6"/>
      <c r="G11" s="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>
      <c r="A12" s="1"/>
      <c r="B12" s="6"/>
      <c r="G12" s="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>
      <c r="A13" s="1"/>
      <c r="B13" s="6"/>
      <c r="G13" s="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>
      <c r="A14" s="1"/>
      <c r="B14" s="6"/>
      <c r="G14" s="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>
      <c r="A15" s="1"/>
      <c r="B15" s="6"/>
      <c r="G15" s="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>
      <c r="A16" s="1"/>
      <c r="B16" s="6"/>
      <c r="G16" s="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>
      <c r="A17" s="1"/>
      <c r="B17" s="6"/>
      <c r="G17" s="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>
      <c r="A18" s="1"/>
      <c r="B18" s="6"/>
      <c r="G18" s="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>
      <c r="A19" s="1"/>
      <c r="B19" s="6"/>
      <c r="G19" s="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>
      <c r="A20" s="1"/>
      <c r="B20" s="6"/>
      <c r="G20" s="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ht="15.75" customHeight="1">
      <c r="A21" s="1"/>
      <c r="B21" s="6"/>
      <c r="G21" s="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ht="15.75" customHeight="1">
      <c r="A22" s="1"/>
      <c r="B22" s="6"/>
      <c r="G22" s="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ht="15.75" customHeight="1">
      <c r="A23" s="1"/>
      <c r="B23" s="6"/>
      <c r="G23" s="7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ht="15.75" customHeight="1">
      <c r="A24" s="1"/>
      <c r="B24" s="6"/>
      <c r="G24" s="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ht="15.75" customHeight="1">
      <c r="A25" s="1"/>
      <c r="B25" s="6"/>
      <c r="G25" s="7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ht="15.75" customHeight="1">
      <c r="A26" s="1"/>
      <c r="B26" s="6"/>
      <c r="G26" s="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ht="15.75" customHeight="1">
      <c r="A27" s="1"/>
      <c r="B27" s="6"/>
      <c r="G27" s="7"/>
      <c r="H27" s="8" t="str">
        <f>HYPERLINK("https://gcdp.adj.st/subscription?adj_t=7gqyf8t&amp;adj_campaign=planilhas&amp;adj_fallback=https%3A%2F%2Fplay.google.com%2Fstore%2Fapps%2Fdetails%3Fid%3Dbr.com.gerenciadorfinanceiro.controller%26referrer%3Dutm_source%3Dplanilhas","")</f>
        <v/>
      </c>
      <c r="I27" s="4"/>
      <c r="J27" s="5"/>
      <c r="K27" s="8" t="str">
        <f>HYPERLINK("https://gcdp.adj.st/subscription?adj_t=7gqyf8t&amp;adj_campaign=planilhas1&amp;adj_fallback=https%3A%2F%2Fapps.apple.com%2Fbr%2Fapp%2Fmobills-controle-de-gastos%2Fid921838244%3F%3Dutm_campaign%3Dplanilhas1","")</f>
        <v/>
      </c>
      <c r="L27" s="5"/>
      <c r="M27" s="8" t="str">
        <f>HYPERLINK("https://www.mobills.com.br/","")</f>
        <v/>
      </c>
      <c r="N27" s="4"/>
      <c r="O27" s="5"/>
      <c r="P27" s="1"/>
      <c r="Q27" s="1"/>
      <c r="R27" s="1"/>
      <c r="S27" s="1"/>
      <c r="T27" s="1"/>
      <c r="U27" s="1"/>
      <c r="V27" s="1"/>
      <c r="W27" s="1"/>
      <c r="X27" s="1"/>
    </row>
    <row r="28" ht="15.75" customHeight="1">
      <c r="A28" s="1"/>
      <c r="B28" s="6"/>
      <c r="G28" s="7"/>
      <c r="H28" s="6"/>
      <c r="J28" s="7"/>
      <c r="K28" s="6"/>
      <c r="L28" s="7"/>
      <c r="M28" s="6"/>
      <c r="O28" s="7"/>
      <c r="P28" s="1"/>
      <c r="Q28" s="1"/>
      <c r="R28" s="1"/>
      <c r="S28" s="1"/>
      <c r="T28" s="1"/>
      <c r="U28" s="1"/>
      <c r="V28" s="1"/>
      <c r="W28" s="1"/>
      <c r="X28" s="1"/>
    </row>
    <row r="29" ht="15.75" customHeight="1">
      <c r="A29" s="1"/>
      <c r="B29" s="6"/>
      <c r="G29" s="7"/>
      <c r="H29" s="6"/>
      <c r="J29" s="7"/>
      <c r="K29" s="6"/>
      <c r="L29" s="7"/>
      <c r="M29" s="6"/>
      <c r="O29" s="7"/>
      <c r="P29" s="1"/>
      <c r="Q29" s="1"/>
      <c r="R29" s="1"/>
      <c r="S29" s="1"/>
      <c r="T29" s="1"/>
      <c r="U29" s="1"/>
      <c r="V29" s="1"/>
      <c r="W29" s="1"/>
      <c r="X29" s="1"/>
    </row>
    <row r="30" ht="15.75" customHeight="1">
      <c r="A30" s="1"/>
      <c r="B30" s="9"/>
      <c r="C30" s="10"/>
      <c r="D30" s="10"/>
      <c r="E30" s="10"/>
      <c r="F30" s="10"/>
      <c r="G30" s="11"/>
      <c r="H30" s="9"/>
      <c r="I30" s="10"/>
      <c r="J30" s="11"/>
      <c r="K30" s="9"/>
      <c r="L30" s="11"/>
      <c r="M30" s="9"/>
      <c r="N30" s="10"/>
      <c r="O30" s="11"/>
      <c r="P30" s="1"/>
      <c r="Q30" s="1"/>
      <c r="R30" s="1"/>
      <c r="S30" s="1"/>
      <c r="T30" s="1"/>
      <c r="U30" s="1"/>
      <c r="V30" s="1"/>
      <c r="W30" s="1"/>
      <c r="X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ht="15.75" customHeight="1">
      <c r="A32" s="1"/>
      <c r="B32" s="12" t="str">
        <f>HYPERLINK("https://www.mobills.com.br/","Quer descobrir mais informações? Acesso o nosso site!")</f>
        <v>Quer descobrir mais informações? Acesso o nosso site!</v>
      </c>
      <c r="C32" s="13"/>
      <c r="D32" s="13"/>
      <c r="E32" s="13"/>
      <c r="F32" s="1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ht="15.75" customHeight="1">
      <c r="A34" s="1"/>
      <c r="B34" s="15" t="s">
        <v>1</v>
      </c>
      <c r="C34" s="13"/>
      <c r="D34" s="13"/>
      <c r="E34" s="14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2" t="str">
        <f>HYPERLINK("https://www.mobills.com.br/","")</f>
        <v/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2" t="str">
        <f>HYPERLINK("https://www.mobills.com.br/","")</f>
        <v/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7:G30"/>
    <mergeCell ref="H27:J30"/>
    <mergeCell ref="K27:L30"/>
    <mergeCell ref="M27:O30"/>
    <mergeCell ref="B32:F32"/>
    <mergeCell ref="B34:E34"/>
  </mergeCells>
  <hyperlinks>
    <hyperlink display="Acesse a próxima aba para visualizar sua planilha" location="Conversão de Taxa!A1" ref="B34"/>
  </hyperlin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2.86"/>
    <col customWidth="1" min="3" max="3" width="17.57"/>
    <col customWidth="1" min="4" max="4" width="14.14"/>
    <col customWidth="1" min="5" max="5" width="17.86"/>
    <col customWidth="1" min="6" max="6" width="27.0"/>
    <col customWidth="1" min="7" max="7" width="16.0"/>
    <col customWidth="1" min="8" max="8" width="13.14"/>
    <col customWidth="1" min="9" max="9" width="16.43"/>
    <col customWidth="1" min="12" max="12" width="25.0"/>
    <col customWidth="1" min="13" max="26" width="9.14"/>
  </cols>
  <sheetData>
    <row r="1" ht="84.0" customHeight="1">
      <c r="A1" s="16"/>
      <c r="B1" s="17" t="s">
        <v>2</v>
      </c>
      <c r="C1" s="18"/>
      <c r="D1" s="18"/>
      <c r="E1" s="18"/>
      <c r="F1" s="18"/>
      <c r="G1" s="19"/>
      <c r="H1" s="20"/>
      <c r="I1" s="21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ht="29.25" customHeight="1">
      <c r="A2" s="23"/>
      <c r="B2" s="24" t="s">
        <v>3</v>
      </c>
      <c r="G2" s="25"/>
      <c r="H2" s="20"/>
      <c r="I2" s="26"/>
      <c r="J2" s="22"/>
      <c r="K2" s="27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ht="21.75" customHeight="1">
      <c r="A3" s="16"/>
      <c r="B3" s="29" t="s">
        <v>4</v>
      </c>
      <c r="C3" s="30"/>
      <c r="D3" s="31" t="s">
        <v>5</v>
      </c>
      <c r="E3" s="32" t="s">
        <v>6</v>
      </c>
      <c r="F3" s="33"/>
      <c r="G3" s="34"/>
      <c r="H3" s="20"/>
      <c r="I3" s="26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ht="21.75" customHeight="1">
      <c r="A4" s="16"/>
      <c r="B4" s="35" t="s">
        <v>7</v>
      </c>
      <c r="C4" s="36">
        <v>0.1</v>
      </c>
      <c r="D4" s="37"/>
      <c r="E4" s="38" t="s">
        <v>8</v>
      </c>
      <c r="F4" s="38" t="s">
        <v>9</v>
      </c>
      <c r="G4" s="39" t="s">
        <v>10</v>
      </c>
      <c r="H4" s="20"/>
      <c r="I4" s="26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ht="24.0" customHeight="1">
      <c r="A5" s="40"/>
      <c r="B5" s="41"/>
      <c r="C5" s="42"/>
      <c r="D5" s="42"/>
      <c r="E5" s="43">
        <f>IF(B4="ANO",(-1+(1+C4)^1),IF(B4="MÊS",(-1+(1+C4)^12),IF(B4="DIA",(-1+(1+C4)^252),"")))</f>
        <v>0.1</v>
      </c>
      <c r="F5" s="43">
        <f>IF(B4="ANO",(-1+(1+C4)^(1/12)),IF(B4="MÊS",(-1+(1+C4)^1),IF(B4="DIA",(-1+(1+C4)^22),"")))</f>
        <v>0.007974140429</v>
      </c>
      <c r="G5" s="44">
        <f>IF(B4="ANO",(-1+(1+C4)^(1/252)),IF(B4="MÊS",(-1+(1+C4)^(1/22)),IF(B4="DIA",(-1+(1+C4)^1),"")))</f>
        <v>0.0003782865315</v>
      </c>
      <c r="H5" s="45"/>
      <c r="I5" s="26"/>
      <c r="J5" s="46"/>
      <c r="K5" s="47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ht="14.25" customHeight="1">
      <c r="A6" s="49"/>
      <c r="B6" s="50"/>
      <c r="C6" s="50"/>
      <c r="D6" s="50"/>
      <c r="E6" s="50"/>
      <c r="F6" s="50"/>
      <c r="G6" s="51"/>
      <c r="H6" s="52"/>
      <c r="I6" s="26"/>
      <c r="J6" s="46"/>
      <c r="K6" s="53"/>
      <c r="L6" s="54"/>
      <c r="M6" s="55" t="s">
        <v>7</v>
      </c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ht="23.25" customHeight="1">
      <c r="A7" s="49"/>
      <c r="B7" s="56" t="s">
        <v>11</v>
      </c>
      <c r="C7" s="57" t="s">
        <v>12</v>
      </c>
      <c r="D7" s="57"/>
      <c r="E7" s="57"/>
      <c r="F7" s="57"/>
      <c r="G7" s="58"/>
      <c r="H7" s="52"/>
      <c r="I7" s="26"/>
      <c r="J7" s="59"/>
      <c r="K7" s="60"/>
      <c r="L7" s="61"/>
      <c r="M7" s="62" t="s">
        <v>13</v>
      </c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ht="13.5" customHeight="1">
      <c r="A8" s="63"/>
      <c r="B8" s="64"/>
      <c r="C8" s="65"/>
      <c r="D8" s="65"/>
      <c r="E8" s="65"/>
      <c r="F8" s="65"/>
      <c r="G8" s="66"/>
      <c r="H8" s="67"/>
      <c r="I8" s="26"/>
      <c r="J8" s="46"/>
      <c r="K8" s="53"/>
      <c r="L8" s="54"/>
      <c r="M8" s="55" t="s">
        <v>14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ht="13.5" customHeight="1">
      <c r="A9" s="49"/>
      <c r="B9" s="68" t="s">
        <v>15</v>
      </c>
      <c r="C9" s="46"/>
      <c r="D9" s="69">
        <f>-1+1.13^(1/252)</f>
        <v>0.000485108233</v>
      </c>
      <c r="E9" s="46" t="s">
        <v>16</v>
      </c>
      <c r="F9" s="70">
        <f>D9*0.9</f>
        <v>0.0004365974097</v>
      </c>
      <c r="G9" s="71"/>
      <c r="H9" s="52"/>
      <c r="I9" s="46"/>
      <c r="J9" s="72"/>
      <c r="K9" s="53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ht="14.25" customHeight="1">
      <c r="A10" s="49"/>
      <c r="B10" s="73" t="s">
        <v>17</v>
      </c>
      <c r="C10" s="46"/>
      <c r="D10" s="74">
        <f>-1+(1+0.0004366)^252</f>
        <v>0.1162771651</v>
      </c>
      <c r="E10" s="46"/>
      <c r="F10" s="46"/>
      <c r="G10" s="71"/>
      <c r="H10" s="53"/>
      <c r="I10" s="48"/>
      <c r="J10" s="48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ht="13.5" customHeight="1">
      <c r="A11" s="75"/>
      <c r="B11" s="76"/>
      <c r="C11" s="77"/>
      <c r="D11" s="77"/>
      <c r="E11" s="77"/>
      <c r="F11" s="77"/>
      <c r="G11" s="78"/>
      <c r="H11" s="79"/>
      <c r="I11" s="65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ht="26.25" customHeight="1">
      <c r="A12" s="16"/>
      <c r="B12" s="73" t="s">
        <v>18</v>
      </c>
      <c r="C12" s="46"/>
      <c r="D12" s="46"/>
      <c r="E12" s="80">
        <f>10000*((1+D10)^10-1)/D10</f>
        <v>172359.0059</v>
      </c>
      <c r="F12" s="46"/>
      <c r="G12" s="81"/>
      <c r="H12" s="82"/>
      <c r="I12" s="46"/>
      <c r="J12" s="53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ht="12.75" customHeight="1">
      <c r="A13" s="83"/>
      <c r="B13" s="84"/>
      <c r="C13" s="85"/>
      <c r="D13" s="85"/>
      <c r="E13" s="85"/>
      <c r="F13" s="85"/>
      <c r="G13" s="86"/>
      <c r="H13" s="82"/>
      <c r="I13" s="46"/>
      <c r="J13" s="53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ht="13.5" customHeight="1">
      <c r="A14" s="49"/>
      <c r="B14" s="87"/>
      <c r="C14" s="87"/>
      <c r="D14" s="87"/>
      <c r="E14" s="87"/>
      <c r="F14" s="87"/>
      <c r="G14" s="87"/>
      <c r="H14" s="82"/>
      <c r="I14" s="46"/>
      <c r="J14" s="53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ht="13.5" customHeight="1">
      <c r="A15" s="49"/>
      <c r="B15" s="26"/>
      <c r="C15" s="26"/>
      <c r="D15" s="26"/>
      <c r="E15" s="26"/>
      <c r="F15" s="26"/>
      <c r="G15" s="26"/>
      <c r="H15" s="82"/>
      <c r="I15" s="46"/>
      <c r="J15" s="53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ht="13.5" customHeight="1">
      <c r="A16" s="54"/>
      <c r="B16" s="48"/>
      <c r="C16" s="48"/>
      <c r="D16" s="48"/>
      <c r="E16" s="48"/>
      <c r="F16" s="48"/>
      <c r="G16" s="83"/>
      <c r="H16" s="26"/>
      <c r="I16" s="46"/>
      <c r="J16" s="53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ht="13.5" customHeight="1">
      <c r="A17" s="54"/>
      <c r="B17" s="54"/>
      <c r="C17" s="54"/>
      <c r="D17" s="88"/>
      <c r="E17" s="54"/>
      <c r="F17" s="88"/>
      <c r="G17" s="49"/>
      <c r="H17" s="46"/>
      <c r="I17" s="80"/>
      <c r="J17" s="53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ht="13.5" customHeight="1">
      <c r="A18" s="54"/>
      <c r="B18" s="54"/>
      <c r="C18" s="54"/>
      <c r="D18" s="54"/>
      <c r="E18" s="54"/>
      <c r="F18" s="54"/>
      <c r="G18" s="54"/>
      <c r="H18" s="48"/>
      <c r="I18" s="48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ht="13.5" customHeight="1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ht="13.5" customHeight="1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ht="13.5" customHeight="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ht="13.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ht="13.5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ht="13.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ht="13.5" customHeight="1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ht="13.5" customHeight="1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ht="13.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ht="13.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ht="13.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ht="13.5" customHeight="1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ht="13.5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ht="13.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ht="13.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ht="13.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ht="13.5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ht="13.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ht="13.5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ht="13.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ht="13.5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ht="13.5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ht="13.5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ht="13.5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ht="13.5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ht="13.5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ht="13.5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ht="13.5" customHeight="1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ht="13.5" customHeight="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ht="13.5" customHeight="1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ht="13.5" customHeight="1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ht="13.5" customHeight="1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ht="13.5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ht="13.5" customHeight="1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ht="13.5" customHeight="1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ht="13.5" customHeight="1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ht="13.5" customHeight="1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ht="13.5" customHeight="1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 ht="13.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 ht="13.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 ht="13.5" customHeight="1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</row>
    <row r="60" ht="13.5" customHeight="1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ht="13.5" customHeight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</row>
    <row r="62" ht="13.5" customHeight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</row>
    <row r="63" ht="13.5" customHeight="1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 ht="13.5" customHeight="1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ht="13.5" customHeight="1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 ht="13.5" customHeight="1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 ht="13.5" customHeight="1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 ht="13.5" customHeight="1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ht="13.5" customHeight="1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ht="13.5" customHeight="1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ht="13.5" customHeight="1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ht="13.5" customHeight="1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ht="13.5" customHeight="1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ht="13.5" customHeight="1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ht="13.5" customHeight="1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ht="13.5" customHeight="1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 ht="13.5" customHeight="1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ht="13.5" customHeight="1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 ht="13.5" customHeight="1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ht="13.5" customHeight="1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ht="13.5" customHeight="1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ht="13.5" customHeight="1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ht="13.5" customHeight="1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ht="13.5" customHeight="1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ht="13.5" customHeight="1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ht="13.5" customHeight="1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ht="13.5" customHeight="1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ht="13.5" customHeight="1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ht="13.5" customHeight="1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ht="13.5" customHeight="1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ht="13.5" customHeight="1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ht="13.5" customHeight="1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ht="13.5" customHeight="1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ht="13.5" customHeight="1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ht="13.5" customHeight="1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ht="13.5" customHeight="1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 ht="13.5" customHeight="1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 ht="13.5" customHeight="1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ht="13.5" customHeight="1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 ht="13.5" customHeight="1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ht="13.5" customHeight="1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 ht="13.5" customHeight="1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 ht="13.5" customHeight="1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ht="13.5" customHeight="1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ht="13.5" customHeight="1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 ht="13.5" customHeight="1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ht="13.5" customHeight="1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 ht="13.5" customHeight="1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 ht="13.5" customHeight="1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ht="13.5" customHeight="1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ht="13.5" customHeight="1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ht="13.5" customHeight="1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ht="13.5" customHeight="1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ht="13.5" customHeight="1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ht="13.5" customHeight="1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 ht="13.5" customHeight="1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 ht="13.5" customHeight="1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 ht="13.5" customHeight="1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 ht="13.5" customHeight="1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</row>
    <row r="120" ht="13.5" customHeight="1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ht="13.5" customHeight="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 ht="13.5" customHeight="1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ht="13.5" customHeight="1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</row>
    <row r="124" ht="13.5" customHeight="1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ht="13.5" customHeight="1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 ht="13.5" customHeight="1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 ht="13.5" customHeight="1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</row>
    <row r="128" ht="13.5" customHeight="1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ht="13.5" customHeight="1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ht="13.5" customHeight="1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ht="13.5" customHeight="1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ht="13.5" customHeight="1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ht="13.5" customHeight="1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 ht="13.5" customHeight="1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ht="13.5" customHeight="1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ht="13.5" customHeight="1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ht="13.5" customHeight="1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 ht="13.5" customHeight="1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 ht="13.5" customHeight="1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 ht="13.5" customHeight="1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ht="13.5" customHeight="1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ht="13.5" customHeight="1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ht="13.5" customHeight="1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ht="13.5" customHeight="1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ht="13.5" customHeight="1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ht="13.5" customHeight="1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ht="13.5" customHeight="1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ht="13.5" customHeight="1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ht="13.5" customHeight="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ht="13.5" customHeight="1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ht="13.5" customHeight="1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ht="13.5" customHeight="1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ht="13.5" customHeight="1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 ht="13.5" customHeight="1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ht="13.5" customHeight="1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 ht="13.5" customHeight="1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 ht="13.5" customHeight="1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 ht="13.5" customHeight="1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 ht="13.5" customHeight="1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 ht="13.5" customHeight="1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ht="13.5" customHeight="1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ht="13.5" customHeight="1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ht="13.5" customHeight="1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 ht="13.5" customHeight="1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ht="13.5" customHeight="1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ht="13.5" customHeight="1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 ht="13.5" customHeight="1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 ht="13.5" customHeight="1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 ht="13.5" customHeight="1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 ht="13.5" customHeight="1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 ht="13.5" customHeight="1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 ht="13.5" customHeight="1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 ht="13.5" customHeight="1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ht="13.5" customHeight="1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ht="13.5" customHeight="1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ht="13.5" customHeight="1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ht="13.5" customHeight="1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ht="13.5" customHeight="1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ht="13.5" customHeight="1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 ht="13.5" customHeight="1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 ht="13.5" customHeight="1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 ht="13.5" customHeight="1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 ht="13.5" customHeight="1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ht="13.5" customHeight="1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 ht="13.5" customHeight="1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 ht="13.5" customHeight="1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 ht="13.5" customHeight="1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 ht="13.5" customHeight="1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 ht="13.5" customHeight="1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 ht="13.5" customHeight="1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 ht="13.5" customHeight="1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 ht="13.5" customHeight="1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ht="13.5" customHeight="1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 ht="13.5" customHeight="1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 ht="13.5" customHeight="1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 ht="13.5" customHeight="1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</row>
    <row r="197" ht="13.5" customHeight="1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</row>
    <row r="198" ht="13.5" customHeight="1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</row>
    <row r="199" ht="13.5" customHeight="1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</row>
    <row r="200" ht="13.5" customHeight="1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</row>
    <row r="201" ht="13.5" customHeight="1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</row>
    <row r="202" ht="13.5" customHeight="1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</row>
    <row r="203" ht="13.5" customHeight="1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</row>
    <row r="204" ht="13.5" customHeight="1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</row>
    <row r="205" ht="13.5" customHeight="1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</row>
    <row r="206" ht="13.5" customHeight="1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</row>
    <row r="207" ht="13.5" customHeight="1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</row>
    <row r="208" ht="13.5" customHeight="1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</row>
    <row r="209" ht="13.5" customHeight="1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</row>
    <row r="210" ht="13.5" customHeight="1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</row>
    <row r="211" ht="13.5" customHeight="1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</row>
    <row r="212" ht="13.5" customHeight="1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</row>
    <row r="213" ht="13.5" customHeight="1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</row>
    <row r="214" ht="13.5" customHeight="1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</row>
    <row r="215" ht="13.5" customHeight="1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</row>
    <row r="216" ht="13.5" customHeight="1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</row>
    <row r="217" ht="13.5" customHeight="1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</row>
    <row r="218" ht="13.5" customHeight="1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</row>
    <row r="219" ht="13.5" customHeight="1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</row>
    <row r="220" ht="13.5" customHeight="1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2:G2"/>
    <mergeCell ref="B3:C3"/>
    <mergeCell ref="D3:D5"/>
    <mergeCell ref="E3:G3"/>
    <mergeCell ref="B4:B5"/>
    <mergeCell ref="C4:C5"/>
    <mergeCell ref="B1:G1"/>
  </mergeCells>
  <dataValidations>
    <dataValidation type="list" allowBlank="1" showErrorMessage="1" sqref="B4">
      <formula1>$M$6:$M$9</formula1>
    </dataValidation>
  </dataValidations>
  <printOptions/>
  <pageMargins bottom="0.787401575" footer="0.0" header="0.0" left="0.511811024" right="0.511811024" top="0.7874015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3.29"/>
    <col customWidth="1" min="3" max="3" width="22.86"/>
    <col customWidth="1" min="4" max="4" width="21.57"/>
    <col customWidth="1" min="5" max="5" width="13.86"/>
    <col customWidth="1" min="6" max="6" width="29.29"/>
    <col customWidth="1" min="7" max="7" width="14.57"/>
    <col customWidth="1" min="8" max="8" width="12.43"/>
    <col customWidth="1" min="9" max="9" width="12.71"/>
    <col customWidth="1" min="13" max="13" width="25.0"/>
    <col customWidth="1" min="14" max="14" width="9.14"/>
    <col customWidth="1" min="15" max="15" width="11.0"/>
    <col customWidth="1" min="16" max="26" width="8.71"/>
  </cols>
  <sheetData>
    <row r="1" ht="112.5" customHeight="1">
      <c r="A1" s="89"/>
      <c r="B1" s="90" t="s">
        <v>2</v>
      </c>
      <c r="C1" s="18"/>
      <c r="D1" s="18"/>
      <c r="E1" s="18"/>
      <c r="F1" s="18"/>
      <c r="G1" s="18"/>
      <c r="H1" s="19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ht="35.25" customHeight="1">
      <c r="A2" s="91"/>
      <c r="B2" s="92" t="s">
        <v>19</v>
      </c>
      <c r="C2" s="93"/>
      <c r="D2" s="93"/>
      <c r="E2" s="93"/>
      <c r="F2" s="93"/>
      <c r="G2" s="93"/>
      <c r="H2" s="94"/>
      <c r="I2" s="91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ht="27.75" customHeight="1">
      <c r="A3" s="95"/>
      <c r="B3" s="96" t="s">
        <v>20</v>
      </c>
      <c r="C3" s="97">
        <v>2000000.0</v>
      </c>
      <c r="D3" s="98" t="s">
        <v>21</v>
      </c>
      <c r="E3" s="99"/>
      <c r="F3" s="100" t="s">
        <v>22</v>
      </c>
      <c r="G3" s="101">
        <v>0.15</v>
      </c>
      <c r="H3" s="101" t="s">
        <v>23</v>
      </c>
      <c r="I3" s="102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ht="23.25" customHeight="1">
      <c r="A4" s="103"/>
      <c r="B4" s="96" t="s">
        <v>24</v>
      </c>
      <c r="C4" s="97">
        <v>25000.0</v>
      </c>
      <c r="D4" s="104" t="s">
        <v>25</v>
      </c>
      <c r="E4" s="105"/>
      <c r="F4" s="100" t="s">
        <v>26</v>
      </c>
      <c r="G4" s="101">
        <v>0.0</v>
      </c>
      <c r="H4" s="101" t="s">
        <v>27</v>
      </c>
      <c r="I4" s="106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ht="26.25" customHeight="1">
      <c r="A5" s="103"/>
      <c r="B5" s="96" t="s">
        <v>28</v>
      </c>
      <c r="C5" s="107">
        <v>0.008</v>
      </c>
      <c r="D5" s="108" t="s">
        <v>27</v>
      </c>
      <c r="E5" s="105"/>
      <c r="F5" s="100" t="s">
        <v>29</v>
      </c>
      <c r="G5" s="101">
        <v>0.0</v>
      </c>
      <c r="H5" s="101" t="str">
        <f>H4</f>
        <v>ao mês</v>
      </c>
      <c r="I5" s="106"/>
      <c r="J5" s="109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ht="23.25" customHeight="1">
      <c r="A6" s="103"/>
      <c r="B6" s="96" t="s">
        <v>30</v>
      </c>
      <c r="C6" s="107">
        <v>0.002</v>
      </c>
      <c r="D6" s="108" t="s">
        <v>27</v>
      </c>
      <c r="E6" s="106"/>
      <c r="F6" s="110"/>
      <c r="G6" s="110"/>
      <c r="H6" s="110"/>
      <c r="I6" s="111"/>
      <c r="J6" s="54"/>
      <c r="K6" s="54"/>
      <c r="L6" s="54"/>
      <c r="M6" s="54"/>
      <c r="N6" s="109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ht="25.5" customHeight="1">
      <c r="A7" s="103"/>
      <c r="B7" s="96" t="s">
        <v>31</v>
      </c>
      <c r="C7" s="112">
        <f>40*12</f>
        <v>480</v>
      </c>
      <c r="D7" s="113" t="s">
        <v>32</v>
      </c>
      <c r="E7" s="106"/>
      <c r="F7" s="111"/>
      <c r="G7" s="111"/>
      <c r="H7" s="111"/>
      <c r="I7" s="111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ht="26.25" customHeight="1">
      <c r="A8" s="103"/>
      <c r="B8" s="96" t="s">
        <v>33</v>
      </c>
      <c r="C8" s="114">
        <f>-PMT(-1+(1+(C5))/(1+(C6+G4)),C7,-C4*(1-G5),C3,0)*(1+G5)+((C3-(-PMT(-1+(1+(C5))/(1+(C6+G4)),C7,-C4*(1-G5),C3,0)*(1+G5))*C7)*G3)/C7</f>
        <v>1104.746778</v>
      </c>
      <c r="D8" s="113" t="s">
        <v>34</v>
      </c>
      <c r="E8" s="115"/>
      <c r="F8" s="116"/>
      <c r="G8" s="111"/>
      <c r="H8" s="111"/>
      <c r="I8" s="111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ht="14.25" customHeight="1">
      <c r="A9" s="111"/>
      <c r="B9" s="110"/>
      <c r="C9" s="110"/>
      <c r="D9" s="110"/>
      <c r="E9" s="111"/>
      <c r="F9" s="111"/>
      <c r="G9" s="111"/>
      <c r="H9" s="111"/>
      <c r="I9" s="111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ht="39.0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ht="39.0" customHeight="1">
      <c r="A11" s="54"/>
      <c r="B11" s="92" t="s">
        <v>35</v>
      </c>
      <c r="C11" s="93"/>
      <c r="D11" s="93"/>
      <c r="E11" s="93"/>
      <c r="F11" s="93"/>
      <c r="G11" s="93"/>
      <c r="H11" s="94"/>
      <c r="I11" s="117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ht="24.0" customHeight="1">
      <c r="A12" s="95"/>
      <c r="B12" s="96" t="s">
        <v>24</v>
      </c>
      <c r="C12" s="97">
        <v>2000000.0</v>
      </c>
      <c r="D12" s="104" t="s">
        <v>25</v>
      </c>
      <c r="E12" s="118"/>
      <c r="F12" s="100" t="s">
        <v>22</v>
      </c>
      <c r="G12" s="101">
        <v>0.15</v>
      </c>
      <c r="H12" s="101" t="s">
        <v>23</v>
      </c>
      <c r="I12" s="119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ht="25.5" customHeight="1">
      <c r="A13" s="103"/>
      <c r="B13" s="96" t="s">
        <v>28</v>
      </c>
      <c r="C13" s="107">
        <v>0.006</v>
      </c>
      <c r="D13" s="108" t="s">
        <v>27</v>
      </c>
      <c r="E13" s="118"/>
      <c r="F13" s="100" t="s">
        <v>26</v>
      </c>
      <c r="G13" s="101">
        <v>0.0</v>
      </c>
      <c r="H13" s="101" t="s">
        <v>27</v>
      </c>
      <c r="I13" s="120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ht="21.75" customHeight="1">
      <c r="A14" s="103"/>
      <c r="B14" s="96" t="s">
        <v>30</v>
      </c>
      <c r="C14" s="107">
        <v>0.0</v>
      </c>
      <c r="D14" s="108" t="s">
        <v>27</v>
      </c>
      <c r="E14" s="118"/>
      <c r="F14" s="121" t="s">
        <v>36</v>
      </c>
      <c r="G14" s="122"/>
      <c r="H14" s="123"/>
      <c r="I14" s="120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ht="23.25" customHeight="1">
      <c r="A15" s="103"/>
      <c r="B15" s="96" t="s">
        <v>31</v>
      </c>
      <c r="C15" s="113">
        <f>20*12</f>
        <v>240</v>
      </c>
      <c r="D15" s="113" t="s">
        <v>32</v>
      </c>
      <c r="E15" s="120"/>
      <c r="F15" s="124"/>
      <c r="G15" s="125"/>
      <c r="H15" s="126"/>
      <c r="I15" s="127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ht="23.25" customHeight="1">
      <c r="A16" s="103"/>
      <c r="B16" s="96" t="s">
        <v>33</v>
      </c>
      <c r="C16" s="128">
        <f>-PMT(-1+(1+(C13))/(1+(C14+G13)),C15,C12,0)-(-PMT(-1+(1+(C13))/(1+(C14+G13)),C15,C12,0)*C13*G12)</f>
        <v>15732.81369</v>
      </c>
      <c r="D16" s="113" t="s">
        <v>34</v>
      </c>
      <c r="E16" s="129"/>
      <c r="F16" s="130"/>
      <c r="G16" s="127"/>
      <c r="H16" s="127"/>
      <c r="I16" s="127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ht="24.0" customHeight="1">
      <c r="A17" s="103"/>
      <c r="B17" s="96" t="s">
        <v>37</v>
      </c>
      <c r="C17" s="128">
        <f>(C12*(1+C13)/(1+C14+G13)-C12)*(1-G12)</f>
        <v>10200</v>
      </c>
      <c r="D17" s="113" t="s">
        <v>38</v>
      </c>
      <c r="E17" s="120"/>
      <c r="F17" s="127"/>
      <c r="G17" s="127"/>
      <c r="H17" s="127"/>
      <c r="I17" s="127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ht="14.25" customHeight="1">
      <c r="A18" s="111"/>
      <c r="B18" s="110"/>
      <c r="C18" s="110"/>
      <c r="D18" s="110"/>
      <c r="E18" s="111"/>
      <c r="F18" s="111"/>
      <c r="G18" s="111"/>
      <c r="H18" s="111"/>
      <c r="I18" s="111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ht="14.25" customHeight="1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ht="14.25" customHeight="1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ht="14.25" customHeight="1">
      <c r="A21" s="54"/>
      <c r="B21" s="54"/>
      <c r="C21" s="54"/>
      <c r="D21" s="54"/>
      <c r="E21" s="54"/>
      <c r="F21" s="131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ht="14.2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ht="14.25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ht="14.2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ht="14.25" customHeight="1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ht="14.25" customHeight="1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ht="14.2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ht="14.2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ht="14.2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ht="14.25" customHeight="1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ht="14.25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ht="14.2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ht="14.2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ht="14.2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ht="14.25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ht="14.2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ht="14.25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ht="14.2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ht="14.25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ht="14.25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ht="14.25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ht="14.25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ht="14.25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ht="14.25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ht="14.25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ht="14.25" customHeight="1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ht="14.25" customHeight="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ht="14.25" customHeight="1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ht="14.25" customHeight="1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ht="14.25" customHeight="1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ht="14.25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ht="14.25" customHeight="1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ht="14.25" customHeight="1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ht="14.25" customHeight="1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ht="14.25" customHeight="1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ht="14.25" customHeight="1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 ht="14.2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 ht="14.2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 ht="14.25" customHeight="1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</row>
    <row r="60" ht="14.25" customHeight="1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ht="14.25" customHeight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</row>
    <row r="62" ht="14.25" customHeight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</row>
    <row r="63" ht="14.25" customHeight="1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 ht="14.25" customHeight="1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ht="14.25" customHeight="1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 ht="14.25" customHeight="1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 ht="14.25" customHeight="1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 ht="14.25" customHeight="1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ht="14.25" customHeight="1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ht="14.25" customHeight="1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ht="14.25" customHeight="1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ht="14.25" customHeight="1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ht="14.25" customHeight="1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ht="14.25" customHeight="1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ht="14.25" customHeight="1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ht="14.25" customHeight="1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 ht="14.25" customHeight="1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ht="14.25" customHeight="1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 ht="14.25" customHeight="1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ht="14.25" customHeight="1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ht="14.25" customHeight="1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ht="14.25" customHeight="1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ht="14.25" customHeight="1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ht="14.25" customHeight="1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ht="14.25" customHeight="1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ht="14.25" customHeight="1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ht="14.25" customHeight="1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ht="14.25" customHeight="1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ht="14.25" customHeight="1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ht="14.25" customHeight="1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ht="14.25" customHeight="1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ht="14.25" customHeight="1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ht="14.25" customHeight="1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ht="14.25" customHeight="1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ht="14.25" customHeight="1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ht="14.25" customHeight="1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 ht="14.25" customHeight="1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 ht="14.25" customHeight="1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ht="14.25" customHeight="1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 ht="14.25" customHeight="1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ht="14.25" customHeight="1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 ht="14.25" customHeight="1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 ht="14.25" customHeight="1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ht="14.25" customHeight="1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ht="14.25" customHeight="1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 ht="14.25" customHeight="1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ht="14.25" customHeight="1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 ht="14.25" customHeight="1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 ht="14.25" customHeight="1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ht="14.25" customHeight="1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ht="14.25" customHeight="1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ht="14.25" customHeight="1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ht="14.25" customHeight="1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ht="14.25" customHeight="1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ht="14.25" customHeight="1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 ht="14.25" customHeight="1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 ht="14.25" customHeight="1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 ht="14.25" customHeight="1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 ht="14.25" customHeight="1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</row>
    <row r="120" ht="14.25" customHeight="1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ht="14.25" customHeight="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 ht="14.25" customHeight="1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ht="14.25" customHeight="1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</row>
    <row r="124" ht="14.25" customHeight="1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ht="14.25" customHeight="1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 ht="14.25" customHeight="1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 ht="14.25" customHeight="1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</row>
    <row r="128" ht="14.25" customHeight="1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ht="14.25" customHeight="1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ht="14.25" customHeight="1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ht="14.25" customHeight="1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ht="14.25" customHeight="1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ht="14.25" customHeight="1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 ht="14.25" customHeight="1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ht="14.25" customHeight="1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ht="14.25" customHeight="1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ht="14.25" customHeight="1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 ht="14.25" customHeight="1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 ht="14.25" customHeight="1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 ht="14.25" customHeight="1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ht="14.25" customHeight="1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ht="14.25" customHeight="1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ht="14.25" customHeight="1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ht="14.25" customHeight="1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ht="14.25" customHeight="1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ht="14.25" customHeight="1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ht="14.25" customHeight="1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ht="14.25" customHeight="1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ht="14.25" customHeight="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ht="14.25" customHeight="1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ht="14.25" customHeight="1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ht="14.25" customHeight="1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ht="14.25" customHeight="1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 ht="14.25" customHeight="1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ht="14.25" customHeight="1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 ht="14.25" customHeight="1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 ht="14.25" customHeight="1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 ht="14.25" customHeight="1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 ht="14.25" customHeight="1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 ht="14.25" customHeight="1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ht="14.25" customHeight="1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ht="14.25" customHeight="1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ht="14.25" customHeight="1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 ht="14.25" customHeight="1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ht="14.25" customHeight="1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ht="14.25" customHeight="1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 ht="14.25" customHeight="1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 ht="14.25" customHeight="1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 ht="14.25" customHeight="1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 ht="14.25" customHeight="1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 ht="14.25" customHeight="1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 ht="14.25" customHeight="1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 ht="14.25" customHeight="1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ht="14.25" customHeight="1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ht="14.25" customHeight="1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ht="14.25" customHeight="1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ht="14.25" customHeight="1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ht="14.25" customHeight="1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ht="14.25" customHeight="1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 ht="14.25" customHeight="1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 ht="14.25" customHeight="1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 ht="14.25" customHeight="1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 ht="14.25" customHeight="1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ht="14.25" customHeight="1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 ht="14.25" customHeight="1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 ht="14.25" customHeight="1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 ht="14.25" customHeight="1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 ht="14.25" customHeight="1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 ht="14.25" customHeight="1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 ht="14.25" customHeight="1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 ht="14.25" customHeight="1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 ht="14.25" customHeight="1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ht="14.25" customHeight="1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 ht="14.25" customHeight="1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 ht="14.25" customHeight="1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 ht="14.25" customHeight="1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</row>
    <row r="197" ht="14.25" customHeight="1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</row>
    <row r="198" ht="14.25" customHeight="1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</row>
    <row r="199" ht="14.25" customHeight="1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</row>
    <row r="200" ht="14.25" customHeight="1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</row>
    <row r="201" ht="14.25" customHeight="1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</row>
    <row r="202" ht="14.25" customHeight="1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</row>
    <row r="203" ht="14.25" customHeight="1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</row>
    <row r="204" ht="14.25" customHeight="1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</row>
    <row r="205" ht="14.25" customHeight="1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</row>
    <row r="206" ht="14.25" customHeight="1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</row>
    <row r="207" ht="14.25" customHeight="1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</row>
    <row r="208" ht="14.25" customHeight="1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</row>
    <row r="209" ht="14.25" customHeight="1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</row>
    <row r="210" ht="14.25" customHeight="1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</row>
    <row r="211" ht="14.25" customHeight="1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</row>
    <row r="212" ht="14.25" customHeight="1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</row>
    <row r="213" ht="14.25" customHeight="1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</row>
    <row r="214" ht="14.25" customHeight="1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</row>
    <row r="215" ht="14.25" customHeight="1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</row>
    <row r="216" ht="14.25" customHeight="1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</row>
    <row r="217" ht="14.25" customHeight="1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</row>
    <row r="218" ht="14.25" customHeight="1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</row>
    <row r="219" ht="14.25" customHeight="1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</row>
    <row r="220" ht="14.25" customHeight="1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</row>
    <row r="221" ht="14.25" customHeight="1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</row>
    <row r="222" ht="14.25" customHeight="1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</row>
    <row r="223" ht="14.25" customHeight="1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</row>
    <row r="224" ht="14.25" customHeight="1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</row>
    <row r="225" ht="14.25" customHeight="1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</row>
    <row r="226" ht="14.25" customHeight="1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</row>
    <row r="227" ht="14.25" customHeight="1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</row>
    <row r="228" ht="14.25" customHeight="1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</row>
    <row r="229" ht="14.25" customHeight="1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</row>
    <row r="230" ht="14.25" customHeight="1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</row>
    <row r="231" ht="14.25" customHeight="1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</row>
    <row r="232" ht="14.25" customHeight="1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</row>
    <row r="233" ht="14.25" customHeight="1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</row>
    <row r="234" ht="14.25" customHeight="1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</row>
    <row r="235" ht="14.25" customHeight="1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</row>
    <row r="236" ht="14.25" customHeight="1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</row>
    <row r="237" ht="14.25" customHeight="1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</row>
    <row r="238" ht="14.25" customHeight="1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</row>
    <row r="239" ht="14.25" customHeight="1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</row>
    <row r="240" ht="14.25" customHeight="1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</row>
    <row r="241" ht="14.25" customHeight="1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</row>
    <row r="242" ht="14.25" customHeight="1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</row>
    <row r="243" ht="14.25" customHeight="1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</row>
    <row r="244" ht="14.25" customHeight="1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</row>
    <row r="245" ht="14.25" customHeight="1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</row>
    <row r="246" ht="14.25" customHeight="1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</row>
    <row r="247" ht="14.25" customHeight="1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</row>
    <row r="248" ht="14.25" customHeight="1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</row>
    <row r="249" ht="14.25" customHeight="1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</row>
    <row r="250" ht="14.25" customHeight="1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</row>
    <row r="251" ht="14.25" customHeight="1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</row>
    <row r="252" ht="14.25" customHeight="1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</row>
    <row r="253" ht="14.25" customHeight="1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</row>
    <row r="254" ht="14.25" customHeight="1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</row>
    <row r="255" ht="14.25" customHeight="1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</row>
    <row r="256" ht="14.25" customHeight="1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</row>
    <row r="257" ht="14.25" customHeight="1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</row>
    <row r="258" ht="14.25" customHeight="1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</row>
    <row r="259" ht="14.25" customHeight="1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</row>
    <row r="260" ht="14.25" customHeight="1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</row>
    <row r="261" ht="14.25" customHeight="1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</row>
    <row r="262" ht="14.25" customHeight="1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</row>
    <row r="263" ht="14.25" customHeight="1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</row>
    <row r="264" ht="14.25" customHeight="1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</row>
    <row r="265" ht="14.25" customHeight="1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</row>
    <row r="266" ht="14.25" customHeight="1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</row>
    <row r="267" ht="14.25" customHeight="1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</row>
    <row r="268" ht="14.25" customHeight="1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</row>
    <row r="269" ht="14.25" customHeight="1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</row>
    <row r="270" ht="14.25" customHeight="1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</row>
    <row r="271" ht="14.25" customHeight="1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</row>
    <row r="272" ht="14.25" customHeight="1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</row>
    <row r="273" ht="14.25" customHeight="1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</row>
    <row r="274" ht="14.25" customHeight="1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</row>
    <row r="275" ht="14.25" customHeight="1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</row>
    <row r="276" ht="14.25" customHeight="1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</row>
    <row r="277" ht="14.25" customHeight="1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</row>
    <row r="278" ht="14.25" customHeight="1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</row>
    <row r="279" ht="14.25" customHeight="1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</row>
    <row r="280" ht="14.25" customHeight="1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</row>
    <row r="281" ht="14.25" customHeight="1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</row>
    <row r="282" ht="14.25" customHeight="1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</row>
    <row r="283" ht="14.25" customHeight="1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</row>
    <row r="284" ht="14.25" customHeight="1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</row>
    <row r="285" ht="14.25" customHeight="1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</row>
    <row r="286" ht="14.25" customHeight="1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</row>
    <row r="287" ht="14.25" customHeight="1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</row>
    <row r="288" ht="14.25" customHeight="1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</row>
    <row r="289" ht="14.25" customHeight="1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</row>
    <row r="290" ht="14.25" customHeight="1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</row>
    <row r="291" ht="14.25" customHeight="1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</row>
    <row r="292" ht="14.25" customHeight="1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</row>
    <row r="293" ht="14.25" customHeight="1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</row>
    <row r="294" ht="14.25" customHeight="1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</row>
    <row r="295" ht="14.25" customHeight="1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</row>
    <row r="296" ht="14.25" customHeight="1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</row>
    <row r="297" ht="14.25" customHeight="1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</row>
    <row r="298" ht="14.25" customHeight="1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</row>
    <row r="299" ht="14.25" customHeight="1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</row>
    <row r="300" ht="14.25" customHeight="1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</row>
    <row r="301" ht="14.25" customHeight="1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</row>
    <row r="302" ht="14.25" customHeight="1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</row>
    <row r="303" ht="14.25" customHeight="1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</row>
    <row r="304" ht="14.25" customHeight="1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</row>
    <row r="305" ht="14.25" customHeight="1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</row>
    <row r="306" ht="14.25" customHeight="1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</row>
    <row r="307" ht="14.25" customHeight="1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</row>
    <row r="308" ht="14.25" customHeight="1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</row>
    <row r="309" ht="14.25" customHeight="1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</row>
    <row r="310" ht="14.25" customHeight="1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</row>
    <row r="311" ht="14.25" customHeight="1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</row>
    <row r="312" ht="14.25" customHeight="1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</row>
    <row r="313" ht="14.25" customHeight="1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</row>
    <row r="314" ht="14.25" customHeight="1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</row>
    <row r="315" ht="14.25" customHeight="1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</row>
    <row r="316" ht="14.25" customHeight="1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</row>
    <row r="317" ht="14.25" customHeight="1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</row>
    <row r="318" ht="14.25" customHeight="1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</row>
    <row r="319" ht="14.25" customHeight="1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</row>
    <row r="320" ht="14.25" customHeight="1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</row>
    <row r="321" ht="14.25" customHeight="1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</row>
    <row r="322" ht="14.25" customHeight="1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</row>
    <row r="323" ht="14.25" customHeight="1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</row>
    <row r="324" ht="14.25" customHeight="1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</row>
    <row r="325" ht="14.25" customHeight="1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</row>
    <row r="326" ht="14.25" customHeight="1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</row>
    <row r="327" ht="14.25" customHeight="1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</row>
    <row r="328" ht="14.25" customHeight="1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</row>
    <row r="329" ht="14.25" customHeight="1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</row>
    <row r="330" ht="14.25" customHeight="1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</row>
    <row r="331" ht="14.25" customHeight="1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</row>
    <row r="332" ht="14.25" customHeight="1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</row>
    <row r="333" ht="14.25" customHeight="1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</row>
    <row r="334" ht="14.25" customHeight="1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</row>
    <row r="335" ht="14.25" customHeight="1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</row>
    <row r="336" ht="14.25" customHeight="1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</row>
    <row r="337" ht="14.25" customHeight="1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</row>
    <row r="338" ht="14.25" customHeight="1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</row>
    <row r="339" ht="14.25" customHeight="1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</row>
    <row r="340" ht="14.25" customHeight="1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</row>
    <row r="341" ht="14.25" customHeight="1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</row>
    <row r="342" ht="14.25" customHeight="1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</row>
    <row r="343" ht="14.25" customHeight="1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</row>
    <row r="344" ht="14.25" customHeight="1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</row>
    <row r="345" ht="14.25" customHeight="1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</row>
    <row r="346" ht="14.25" customHeight="1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</row>
    <row r="347" ht="14.25" customHeight="1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</row>
    <row r="348" ht="14.25" customHeight="1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</row>
    <row r="349" ht="14.25" customHeight="1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</row>
    <row r="350" ht="14.25" customHeight="1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</row>
    <row r="351" ht="14.25" customHeight="1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</row>
    <row r="352" ht="14.25" customHeight="1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</row>
    <row r="353" ht="14.25" customHeight="1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</row>
    <row r="354" ht="14.25" customHeight="1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</row>
    <row r="355" ht="14.25" customHeight="1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</row>
    <row r="356" ht="14.25" customHeight="1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</row>
    <row r="357" ht="14.25" customHeight="1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</row>
    <row r="358" ht="14.25" customHeight="1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</row>
    <row r="359" ht="14.25" customHeight="1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</row>
    <row r="360" ht="14.25" customHeight="1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</row>
    <row r="361" ht="14.25" customHeight="1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</row>
    <row r="362" ht="14.25" customHeight="1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</row>
    <row r="363" ht="14.25" customHeight="1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</row>
    <row r="364" ht="14.25" customHeight="1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</row>
    <row r="365" ht="14.25" customHeight="1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</row>
    <row r="366" ht="14.25" customHeight="1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</row>
    <row r="367" ht="14.25" customHeight="1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</row>
    <row r="368" ht="14.25" customHeight="1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</row>
    <row r="369" ht="14.25" customHeight="1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</row>
    <row r="370" ht="14.25" customHeight="1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</row>
    <row r="371" ht="14.25" customHeight="1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</row>
    <row r="372" ht="14.25" customHeight="1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</row>
    <row r="373" ht="14.25" customHeight="1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</row>
    <row r="374" ht="14.25" customHeight="1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</row>
    <row r="375" ht="14.25" customHeight="1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</row>
    <row r="376" ht="14.25" customHeight="1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</row>
    <row r="377" ht="14.25" customHeight="1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</row>
    <row r="378" ht="14.25" customHeight="1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</row>
    <row r="379" ht="14.25" customHeight="1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</row>
    <row r="380" ht="14.25" customHeight="1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</row>
    <row r="381" ht="14.25" customHeight="1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</row>
    <row r="382" ht="14.25" customHeight="1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</row>
    <row r="383" ht="14.25" customHeight="1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</row>
    <row r="384" ht="14.25" customHeight="1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</row>
    <row r="385" ht="14.25" customHeight="1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</row>
    <row r="386" ht="14.25" customHeight="1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</row>
    <row r="387" ht="14.25" customHeight="1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</row>
    <row r="388" ht="14.25" customHeight="1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</row>
    <row r="389" ht="14.25" customHeight="1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</row>
    <row r="390" ht="14.25" customHeight="1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</row>
    <row r="391" ht="14.25" customHeight="1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</row>
    <row r="392" ht="14.25" customHeight="1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</row>
    <row r="393" ht="14.25" customHeight="1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</row>
    <row r="394" ht="14.25" customHeight="1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</row>
    <row r="395" ht="14.25" customHeight="1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</row>
    <row r="396" ht="14.25" customHeight="1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</row>
    <row r="397" ht="14.25" customHeight="1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</row>
    <row r="398" ht="14.25" customHeight="1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</row>
    <row r="399" ht="14.25" customHeight="1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</row>
    <row r="400" ht="14.25" customHeight="1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</row>
    <row r="401" ht="14.25" customHeight="1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</row>
    <row r="402" ht="14.25" customHeight="1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</row>
    <row r="403" ht="14.25" customHeight="1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</row>
    <row r="404" ht="14.25" customHeight="1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</row>
    <row r="405" ht="14.25" customHeight="1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</row>
    <row r="406" ht="14.25" customHeight="1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</row>
    <row r="407" ht="14.25" customHeight="1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</row>
    <row r="408" ht="14.25" customHeight="1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</row>
    <row r="409" ht="14.25" customHeight="1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</row>
    <row r="410" ht="14.25" customHeight="1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</row>
    <row r="411" ht="14.25" customHeight="1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</row>
    <row r="412" ht="14.25" customHeight="1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</row>
    <row r="413" ht="14.25" customHeight="1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</row>
    <row r="414" ht="14.25" customHeight="1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</row>
    <row r="415" ht="14.25" customHeight="1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</row>
    <row r="416" ht="14.25" customHeight="1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</row>
    <row r="417" ht="14.25" customHeight="1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</row>
    <row r="418" ht="14.25" customHeight="1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</row>
    <row r="419" ht="14.25" customHeight="1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</row>
    <row r="420" ht="14.25" customHeight="1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</row>
    <row r="421" ht="14.25" customHeight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</row>
    <row r="422" ht="14.25" customHeight="1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</row>
    <row r="423" ht="14.25" customHeight="1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</row>
    <row r="424" ht="14.25" customHeight="1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</row>
    <row r="425" ht="14.25" customHeight="1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</row>
    <row r="426" ht="14.25" customHeight="1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</row>
    <row r="427" ht="14.25" customHeight="1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</row>
    <row r="428" ht="14.25" customHeight="1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</row>
    <row r="429" ht="14.25" customHeight="1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</row>
    <row r="430" ht="14.25" customHeight="1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</row>
    <row r="431" ht="14.25" customHeight="1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</row>
    <row r="432" ht="14.25" customHeight="1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</row>
    <row r="433" ht="14.25" customHeight="1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</row>
    <row r="434" ht="14.25" customHeight="1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</row>
    <row r="435" ht="14.25" customHeight="1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</row>
    <row r="436" ht="14.25" customHeight="1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</row>
    <row r="437" ht="14.25" customHeight="1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</row>
    <row r="438" ht="14.25" customHeight="1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</row>
    <row r="439" ht="14.25" customHeight="1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</row>
    <row r="440" ht="14.25" customHeight="1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</row>
    <row r="441" ht="14.25" customHeight="1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</row>
    <row r="442" ht="14.25" customHeight="1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</row>
    <row r="443" ht="14.25" customHeight="1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</row>
    <row r="444" ht="14.25" customHeight="1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</row>
    <row r="445" ht="14.25" customHeight="1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</row>
    <row r="446" ht="14.25" customHeight="1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</row>
    <row r="447" ht="14.25" customHeight="1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</row>
    <row r="448" ht="14.25" customHeight="1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</row>
    <row r="449" ht="14.25" customHeight="1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</row>
    <row r="450" ht="14.25" customHeight="1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</row>
    <row r="451" ht="14.25" customHeight="1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</row>
    <row r="452" ht="14.25" customHeight="1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</row>
    <row r="453" ht="14.25" customHeight="1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</row>
    <row r="454" ht="14.25" customHeight="1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</row>
    <row r="455" ht="14.25" customHeight="1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</row>
    <row r="456" ht="14.25" customHeight="1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</row>
    <row r="457" ht="14.25" customHeight="1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</row>
    <row r="458" ht="14.25" customHeight="1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</row>
    <row r="459" ht="14.25" customHeight="1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</row>
    <row r="460" ht="14.25" customHeight="1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</row>
    <row r="461" ht="14.25" customHeight="1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</row>
    <row r="462" ht="14.25" customHeight="1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</row>
    <row r="463" ht="14.25" customHeight="1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</row>
    <row r="464" ht="14.25" customHeight="1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</row>
    <row r="465" ht="14.25" customHeight="1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</row>
    <row r="466" ht="14.25" customHeight="1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</row>
    <row r="467" ht="14.25" customHeight="1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</row>
    <row r="468" ht="14.25" customHeight="1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</row>
    <row r="469" ht="14.25" customHeight="1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</row>
    <row r="470" ht="14.25" customHeight="1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</row>
    <row r="471" ht="14.25" customHeight="1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</row>
    <row r="472" ht="14.25" customHeight="1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</row>
    <row r="473" ht="14.25" customHeight="1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</row>
    <row r="474" ht="14.25" customHeight="1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</row>
    <row r="475" ht="14.25" customHeight="1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</row>
    <row r="476" ht="14.25" customHeight="1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</row>
    <row r="477" ht="14.25" customHeight="1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</row>
    <row r="478" ht="14.25" customHeight="1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</row>
    <row r="479" ht="14.25" customHeight="1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</row>
    <row r="480" ht="14.25" customHeight="1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</row>
    <row r="481" ht="14.25" customHeight="1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</row>
    <row r="482" ht="14.25" customHeight="1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</row>
    <row r="483" ht="14.25" customHeight="1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</row>
    <row r="484" ht="14.25" customHeight="1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</row>
    <row r="485" ht="14.25" customHeight="1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</row>
    <row r="486" ht="14.25" customHeight="1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</row>
    <row r="487" ht="14.25" customHeight="1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</row>
    <row r="488" ht="14.25" customHeight="1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</row>
    <row r="489" ht="14.25" customHeight="1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</row>
    <row r="490" ht="14.25" customHeight="1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</row>
    <row r="491" ht="14.25" customHeight="1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</row>
    <row r="492" ht="14.25" customHeight="1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</row>
    <row r="493" ht="14.25" customHeight="1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</row>
    <row r="494" ht="14.25" customHeight="1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</row>
    <row r="495" ht="14.25" customHeight="1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</row>
    <row r="496" ht="14.25" customHeight="1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</row>
    <row r="497" ht="14.25" customHeight="1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</row>
    <row r="498" ht="14.25" customHeight="1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</row>
    <row r="499" ht="14.25" customHeight="1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</row>
    <row r="500" ht="14.25" customHeight="1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</row>
    <row r="501" ht="14.25" customHeight="1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</row>
    <row r="502" ht="14.25" customHeight="1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</row>
    <row r="503" ht="14.25" customHeight="1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</row>
    <row r="504" ht="14.25" customHeight="1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</row>
    <row r="505" ht="14.25" customHeight="1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</row>
    <row r="506" ht="14.25" customHeight="1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</row>
    <row r="507" ht="14.25" customHeight="1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</row>
    <row r="508" ht="14.25" customHeight="1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</row>
    <row r="509" ht="14.25" customHeight="1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</row>
    <row r="510" ht="14.25" customHeight="1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</row>
    <row r="511" ht="14.25" customHeight="1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</row>
    <row r="512" ht="14.25" customHeight="1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</row>
    <row r="513" ht="14.25" customHeight="1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</row>
    <row r="514" ht="14.25" customHeight="1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</row>
    <row r="515" ht="14.25" customHeight="1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</row>
    <row r="516" ht="14.25" customHeight="1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</row>
    <row r="517" ht="14.25" customHeight="1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</row>
    <row r="518" ht="14.25" customHeight="1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</row>
    <row r="519" ht="14.25" customHeight="1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</row>
    <row r="520" ht="14.25" customHeight="1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</row>
    <row r="521" ht="14.25" customHeight="1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</row>
    <row r="522" ht="14.25" customHeight="1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</row>
    <row r="523" ht="14.25" customHeight="1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</row>
    <row r="524" ht="14.25" customHeight="1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</row>
    <row r="525" ht="14.25" customHeight="1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</row>
    <row r="526" ht="14.25" customHeight="1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</row>
    <row r="527" ht="14.25" customHeight="1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</row>
    <row r="528" ht="14.25" customHeight="1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</row>
    <row r="529" ht="14.25" customHeight="1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</row>
    <row r="530" ht="14.25" customHeight="1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</row>
    <row r="531" ht="14.25" customHeight="1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</row>
    <row r="532" ht="14.25" customHeight="1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</row>
    <row r="533" ht="14.25" customHeight="1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</row>
    <row r="534" ht="14.25" customHeight="1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</row>
    <row r="535" ht="14.25" customHeight="1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</row>
    <row r="536" ht="14.25" customHeight="1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</row>
    <row r="537" ht="14.25" customHeight="1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</row>
    <row r="538" ht="14.25" customHeight="1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</row>
    <row r="539" ht="14.25" customHeight="1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</row>
    <row r="540" ht="14.25" customHeight="1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</row>
    <row r="541" ht="14.25" customHeight="1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</row>
    <row r="542" ht="14.25" customHeight="1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</row>
    <row r="543" ht="14.25" customHeight="1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</row>
    <row r="544" ht="14.25" customHeight="1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</row>
    <row r="545" ht="14.25" customHeight="1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</row>
    <row r="546" ht="14.25" customHeight="1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</row>
    <row r="547" ht="14.25" customHeight="1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</row>
    <row r="548" ht="14.25" customHeight="1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</row>
    <row r="549" ht="14.25" customHeight="1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</row>
    <row r="550" ht="14.25" customHeight="1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</row>
    <row r="551" ht="14.25" customHeight="1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</row>
    <row r="552" ht="14.25" customHeight="1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</row>
    <row r="553" ht="14.25" customHeight="1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</row>
    <row r="554" ht="14.25" customHeight="1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</row>
    <row r="555" ht="14.25" customHeight="1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</row>
    <row r="556" ht="14.25" customHeight="1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</row>
    <row r="557" ht="14.25" customHeight="1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</row>
    <row r="558" ht="14.25" customHeight="1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</row>
    <row r="559" ht="14.25" customHeight="1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</row>
    <row r="560" ht="14.25" customHeight="1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</row>
    <row r="561" ht="14.25" customHeight="1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</row>
    <row r="562" ht="14.25" customHeight="1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</row>
    <row r="563" ht="14.25" customHeight="1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</row>
    <row r="564" ht="14.25" customHeight="1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</row>
    <row r="565" ht="14.25" customHeight="1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</row>
    <row r="566" ht="14.25" customHeight="1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</row>
    <row r="567" ht="14.25" customHeight="1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</row>
    <row r="568" ht="14.25" customHeight="1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</row>
    <row r="569" ht="14.25" customHeight="1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</row>
    <row r="570" ht="14.25" customHeight="1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</row>
    <row r="571" ht="14.25" customHeight="1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</row>
    <row r="572" ht="14.25" customHeight="1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</row>
    <row r="573" ht="14.25" customHeight="1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</row>
    <row r="574" ht="14.25" customHeight="1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</row>
    <row r="575" ht="14.25" customHeight="1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</row>
    <row r="576" ht="14.25" customHeight="1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</row>
    <row r="577" ht="14.25" customHeight="1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</row>
    <row r="578" ht="14.25" customHeight="1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</row>
    <row r="579" ht="14.25" customHeight="1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</row>
    <row r="580" ht="14.25" customHeight="1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</row>
    <row r="581" ht="14.25" customHeight="1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</row>
    <row r="582" ht="14.25" customHeight="1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</row>
    <row r="583" ht="14.25" customHeight="1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</row>
    <row r="584" ht="14.25" customHeight="1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</row>
    <row r="585" ht="14.25" customHeight="1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</row>
    <row r="586" ht="14.25" customHeight="1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</row>
    <row r="587" ht="14.25" customHeight="1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</row>
    <row r="588" ht="14.25" customHeight="1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</row>
    <row r="589" ht="14.25" customHeight="1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</row>
    <row r="590" ht="14.25" customHeight="1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</row>
    <row r="591" ht="14.25" customHeight="1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</row>
    <row r="592" ht="14.25" customHeight="1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</row>
    <row r="593" ht="14.25" customHeight="1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</row>
    <row r="594" ht="14.25" customHeight="1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</row>
    <row r="595" ht="14.25" customHeight="1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</row>
    <row r="596" ht="14.25" customHeight="1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</row>
    <row r="597" ht="14.25" customHeight="1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</row>
    <row r="598" ht="14.25" customHeight="1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</row>
    <row r="599" ht="14.25" customHeight="1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</row>
    <row r="600" ht="14.25" customHeight="1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</row>
    <row r="601" ht="14.25" customHeight="1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</row>
    <row r="602" ht="14.25" customHeight="1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</row>
    <row r="603" ht="14.25" customHeight="1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</row>
    <row r="604" ht="14.25" customHeight="1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</row>
    <row r="605" ht="14.25" customHeight="1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</row>
    <row r="606" ht="14.25" customHeight="1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</row>
    <row r="607" ht="14.25" customHeight="1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</row>
    <row r="608" ht="14.25" customHeight="1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</row>
    <row r="609" ht="14.25" customHeight="1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</row>
    <row r="610" ht="14.25" customHeight="1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</row>
    <row r="611" ht="14.25" customHeight="1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</row>
    <row r="612" ht="14.25" customHeight="1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</row>
    <row r="613" ht="14.25" customHeight="1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</row>
    <row r="614" ht="14.25" customHeight="1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</row>
    <row r="615" ht="14.25" customHeight="1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</row>
    <row r="616" ht="14.25" customHeight="1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</row>
    <row r="617" ht="14.25" customHeight="1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</row>
    <row r="618" ht="14.25" customHeight="1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</row>
    <row r="619" ht="14.25" customHeight="1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</row>
    <row r="620" ht="14.25" customHeight="1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</row>
    <row r="621" ht="14.25" customHeight="1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</row>
    <row r="622" ht="14.25" customHeight="1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</row>
    <row r="623" ht="14.25" customHeight="1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</row>
    <row r="624" ht="14.25" customHeight="1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</row>
    <row r="625" ht="14.25" customHeight="1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</row>
    <row r="626" ht="14.25" customHeight="1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</row>
    <row r="627" ht="14.25" customHeight="1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</row>
    <row r="628" ht="14.25" customHeight="1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</row>
    <row r="629" ht="14.25" customHeight="1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</row>
    <row r="630" ht="14.25" customHeight="1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</row>
    <row r="631" ht="14.25" customHeight="1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</row>
    <row r="632" ht="14.25" customHeight="1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</row>
    <row r="633" ht="14.25" customHeight="1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</row>
    <row r="634" ht="14.25" customHeight="1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</row>
    <row r="635" ht="14.25" customHeight="1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</row>
    <row r="636" ht="14.25" customHeight="1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</row>
    <row r="637" ht="14.25" customHeight="1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</row>
    <row r="638" ht="14.25" customHeight="1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</row>
    <row r="639" ht="14.25" customHeight="1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</row>
    <row r="640" ht="14.25" customHeight="1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</row>
    <row r="641" ht="14.25" customHeight="1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</row>
    <row r="642" ht="14.25" customHeight="1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</row>
    <row r="643" ht="14.25" customHeight="1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</row>
    <row r="644" ht="14.25" customHeight="1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</row>
    <row r="645" ht="14.25" customHeight="1">
      <c r="A645" s="54"/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</row>
    <row r="646" ht="14.25" customHeight="1">
      <c r="A646" s="54"/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</row>
    <row r="647" ht="14.25" customHeight="1">
      <c r="A647" s="54"/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</row>
    <row r="648" ht="14.25" customHeight="1">
      <c r="A648" s="54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</row>
    <row r="649" ht="14.25" customHeight="1">
      <c r="A649" s="54"/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</row>
    <row r="650" ht="14.25" customHeight="1">
      <c r="A650" s="54"/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</row>
    <row r="651" ht="14.25" customHeight="1">
      <c r="A651" s="54"/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</row>
    <row r="652" ht="14.25" customHeight="1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</row>
    <row r="653" ht="14.25" customHeight="1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</row>
    <row r="654" ht="14.25" customHeight="1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</row>
    <row r="655" ht="14.25" customHeight="1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</row>
    <row r="656" ht="14.25" customHeight="1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</row>
    <row r="657" ht="14.25" customHeight="1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</row>
    <row r="658" ht="14.25" customHeight="1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</row>
    <row r="659" ht="14.25" customHeight="1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</row>
    <row r="660" ht="14.25" customHeight="1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</row>
    <row r="661" ht="14.25" customHeight="1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</row>
    <row r="662" ht="14.25" customHeight="1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</row>
    <row r="663" ht="14.25" customHeight="1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</row>
    <row r="664" ht="14.25" customHeight="1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</row>
    <row r="665" ht="14.25" customHeight="1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</row>
    <row r="666" ht="14.25" customHeight="1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</row>
    <row r="667" ht="14.25" customHeight="1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</row>
    <row r="668" ht="14.25" customHeight="1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</row>
    <row r="669" ht="14.25" customHeight="1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</row>
    <row r="670" ht="14.25" customHeight="1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</row>
    <row r="671" ht="14.25" customHeight="1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</row>
    <row r="672" ht="14.25" customHeight="1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</row>
    <row r="673" ht="14.25" customHeight="1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</row>
    <row r="674" ht="14.25" customHeight="1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</row>
    <row r="675" ht="14.25" customHeight="1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</row>
    <row r="676" ht="14.25" customHeight="1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</row>
    <row r="677" ht="14.25" customHeight="1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</row>
    <row r="678" ht="14.25" customHeight="1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</row>
    <row r="679" ht="14.25" customHeight="1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</row>
    <row r="680" ht="14.25" customHeight="1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</row>
    <row r="681" ht="14.25" customHeight="1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</row>
    <row r="682" ht="14.25" customHeight="1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</row>
    <row r="683" ht="14.25" customHeight="1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</row>
    <row r="684" ht="14.25" customHeight="1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</row>
    <row r="685" ht="14.25" customHeight="1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</row>
    <row r="686" ht="14.25" customHeight="1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</row>
    <row r="687" ht="14.25" customHeight="1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</row>
    <row r="688" ht="14.25" customHeight="1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</row>
    <row r="689" ht="14.25" customHeight="1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</row>
    <row r="690" ht="14.25" customHeight="1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</row>
    <row r="691" ht="14.25" customHeight="1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</row>
    <row r="692" ht="14.25" customHeight="1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</row>
    <row r="693" ht="14.25" customHeight="1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</row>
    <row r="694" ht="14.25" customHeight="1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</row>
    <row r="695" ht="14.25" customHeight="1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</row>
    <row r="696" ht="14.25" customHeight="1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</row>
    <row r="697" ht="14.25" customHeight="1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</row>
    <row r="698" ht="14.25" customHeight="1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</row>
    <row r="699" ht="14.25" customHeight="1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</row>
    <row r="700" ht="14.25" customHeight="1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</row>
    <row r="701" ht="14.25" customHeight="1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</row>
    <row r="702" ht="14.25" customHeight="1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</row>
    <row r="703" ht="14.25" customHeight="1">
      <c r="A703" s="54"/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</row>
    <row r="704" ht="14.25" customHeight="1">
      <c r="A704" s="54"/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</row>
    <row r="705" ht="14.25" customHeight="1">
      <c r="A705" s="54"/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</row>
    <row r="706" ht="14.25" customHeight="1">
      <c r="A706" s="54"/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</row>
    <row r="707" ht="14.25" customHeight="1">
      <c r="A707" s="54"/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</row>
    <row r="708" ht="14.25" customHeight="1">
      <c r="A708" s="54"/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</row>
    <row r="709" ht="14.25" customHeight="1">
      <c r="A709" s="54"/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</row>
    <row r="710" ht="14.25" customHeight="1">
      <c r="A710" s="54"/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</row>
    <row r="711" ht="14.25" customHeight="1">
      <c r="A711" s="54"/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</row>
    <row r="712" ht="14.25" customHeight="1">
      <c r="A712" s="54"/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</row>
    <row r="713" ht="14.25" customHeight="1">
      <c r="A713" s="54"/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</row>
    <row r="714" ht="14.25" customHeight="1">
      <c r="A714" s="54"/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</row>
    <row r="715" ht="14.25" customHeight="1">
      <c r="A715" s="54"/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</row>
    <row r="716" ht="14.25" customHeight="1">
      <c r="A716" s="54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</row>
    <row r="717" ht="14.25" customHeight="1">
      <c r="A717" s="54"/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</row>
    <row r="718" ht="14.25" customHeight="1">
      <c r="A718" s="54"/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</row>
    <row r="719" ht="14.25" customHeight="1">
      <c r="A719" s="54"/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</row>
    <row r="720" ht="14.25" customHeight="1">
      <c r="A720" s="54"/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</row>
    <row r="721" ht="14.25" customHeight="1">
      <c r="A721" s="54"/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</row>
    <row r="722" ht="14.25" customHeight="1">
      <c r="A722" s="54"/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</row>
    <row r="723" ht="14.25" customHeight="1">
      <c r="A723" s="54"/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</row>
    <row r="724" ht="14.25" customHeight="1">
      <c r="A724" s="54"/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</row>
    <row r="725" ht="14.25" customHeight="1">
      <c r="A725" s="54"/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</row>
    <row r="726" ht="14.25" customHeight="1">
      <c r="A726" s="54"/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</row>
    <row r="727" ht="14.25" customHeight="1">
      <c r="A727" s="54"/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</row>
    <row r="728" ht="14.25" customHeight="1">
      <c r="A728" s="54"/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</row>
    <row r="729" ht="14.25" customHeight="1">
      <c r="A729" s="54"/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</row>
    <row r="730" ht="14.25" customHeight="1">
      <c r="A730" s="54"/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</row>
    <row r="731" ht="14.25" customHeight="1">
      <c r="A731" s="54"/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</row>
    <row r="732" ht="14.25" customHeight="1">
      <c r="A732" s="54"/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</row>
    <row r="733" ht="14.25" customHeight="1">
      <c r="A733" s="54"/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</row>
    <row r="734" ht="14.25" customHeight="1">
      <c r="A734" s="54"/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</row>
    <row r="735" ht="14.25" customHeight="1">
      <c r="A735" s="54"/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</row>
    <row r="736" ht="14.25" customHeight="1">
      <c r="A736" s="54"/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</row>
    <row r="737" ht="14.25" customHeight="1">
      <c r="A737" s="54"/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</row>
    <row r="738" ht="14.25" customHeight="1">
      <c r="A738" s="54"/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</row>
    <row r="739" ht="14.25" customHeight="1">
      <c r="A739" s="54"/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</row>
    <row r="740" ht="14.25" customHeight="1">
      <c r="A740" s="54"/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</row>
    <row r="741" ht="14.25" customHeight="1">
      <c r="A741" s="54"/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</row>
    <row r="742" ht="14.25" customHeight="1">
      <c r="A742" s="54"/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</row>
    <row r="743" ht="14.25" customHeight="1">
      <c r="A743" s="54"/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</row>
    <row r="744" ht="14.25" customHeight="1">
      <c r="A744" s="54"/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</row>
    <row r="745" ht="14.25" customHeight="1">
      <c r="A745" s="54"/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</row>
    <row r="746" ht="14.25" customHeight="1">
      <c r="A746" s="54"/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</row>
    <row r="747" ht="14.25" customHeight="1">
      <c r="A747" s="54"/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</row>
    <row r="748" ht="14.25" customHeight="1">
      <c r="A748" s="54"/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</row>
    <row r="749" ht="14.25" customHeight="1">
      <c r="A749" s="54"/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</row>
    <row r="750" ht="14.25" customHeight="1">
      <c r="A750" s="54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</row>
    <row r="751" ht="14.25" customHeight="1">
      <c r="A751" s="54"/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</row>
    <row r="752" ht="14.25" customHeight="1">
      <c r="A752" s="54"/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</row>
    <row r="753" ht="14.25" customHeight="1">
      <c r="A753" s="54"/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</row>
    <row r="754" ht="14.25" customHeight="1">
      <c r="A754" s="54"/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</row>
    <row r="755" ht="14.25" customHeight="1">
      <c r="A755" s="54"/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</row>
    <row r="756" ht="14.25" customHeight="1">
      <c r="A756" s="54"/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</row>
    <row r="757" ht="14.25" customHeight="1">
      <c r="A757" s="54"/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</row>
    <row r="758" ht="14.25" customHeight="1">
      <c r="A758" s="54"/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</row>
    <row r="759" ht="14.25" customHeight="1">
      <c r="A759" s="54"/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</row>
    <row r="760" ht="14.25" customHeight="1">
      <c r="A760" s="54"/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</row>
    <row r="761" ht="14.25" customHeight="1">
      <c r="A761" s="54"/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</row>
    <row r="762" ht="14.25" customHeight="1">
      <c r="A762" s="54"/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</row>
    <row r="763" ht="14.25" customHeight="1">
      <c r="A763" s="54"/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</row>
    <row r="764" ht="14.25" customHeight="1">
      <c r="A764" s="54"/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</row>
    <row r="765" ht="14.25" customHeight="1">
      <c r="A765" s="54"/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</row>
    <row r="766" ht="14.25" customHeight="1">
      <c r="A766" s="54"/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</row>
    <row r="767" ht="14.25" customHeight="1">
      <c r="A767" s="54"/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</row>
    <row r="768" ht="14.25" customHeight="1">
      <c r="A768" s="54"/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</row>
    <row r="769" ht="14.25" customHeight="1">
      <c r="A769" s="54"/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</row>
    <row r="770" ht="14.25" customHeight="1">
      <c r="A770" s="54"/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</row>
    <row r="771" ht="14.25" customHeight="1">
      <c r="A771" s="54"/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</row>
    <row r="772" ht="14.25" customHeight="1">
      <c r="A772" s="54"/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</row>
    <row r="773" ht="14.25" customHeight="1">
      <c r="A773" s="54"/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</row>
    <row r="774" ht="14.25" customHeight="1">
      <c r="A774" s="54"/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</row>
    <row r="775" ht="14.25" customHeight="1">
      <c r="A775" s="54"/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</row>
    <row r="776" ht="14.25" customHeight="1">
      <c r="A776" s="54"/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</row>
    <row r="777" ht="14.25" customHeight="1">
      <c r="A777" s="54"/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</row>
    <row r="778" ht="14.25" customHeight="1">
      <c r="A778" s="54"/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</row>
    <row r="779" ht="14.25" customHeight="1">
      <c r="A779" s="54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</row>
    <row r="780" ht="14.25" customHeight="1">
      <c r="A780" s="54"/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</row>
    <row r="781" ht="14.25" customHeight="1">
      <c r="A781" s="54"/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</row>
    <row r="782" ht="14.25" customHeight="1">
      <c r="A782" s="54"/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</row>
    <row r="783" ht="14.25" customHeight="1">
      <c r="A783" s="54"/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</row>
    <row r="784" ht="14.25" customHeight="1">
      <c r="A784" s="54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</row>
    <row r="785" ht="14.25" customHeight="1">
      <c r="A785" s="54"/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</row>
    <row r="786" ht="14.25" customHeight="1">
      <c r="A786" s="54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</row>
    <row r="787" ht="14.25" customHeight="1">
      <c r="A787" s="54"/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</row>
    <row r="788" ht="14.25" customHeight="1">
      <c r="A788" s="54"/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</row>
    <row r="789" ht="14.25" customHeight="1">
      <c r="A789" s="54"/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</row>
    <row r="790" ht="14.25" customHeight="1">
      <c r="A790" s="54"/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</row>
    <row r="791" ht="14.25" customHeight="1">
      <c r="A791" s="54"/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</row>
    <row r="792" ht="14.25" customHeight="1">
      <c r="A792" s="54"/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</row>
    <row r="793" ht="14.25" customHeight="1">
      <c r="A793" s="54"/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</row>
    <row r="794" ht="14.25" customHeight="1">
      <c r="A794" s="54"/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</row>
    <row r="795" ht="14.25" customHeight="1">
      <c r="A795" s="54"/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</row>
    <row r="796" ht="14.25" customHeight="1">
      <c r="A796" s="54"/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</row>
    <row r="797" ht="14.25" customHeight="1">
      <c r="A797" s="54"/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</row>
    <row r="798" ht="14.25" customHeight="1">
      <c r="A798" s="54"/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</row>
    <row r="799" ht="14.25" customHeight="1">
      <c r="A799" s="54"/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</row>
    <row r="800" ht="14.25" customHeight="1">
      <c r="A800" s="54"/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</row>
    <row r="801" ht="14.25" customHeight="1">
      <c r="A801" s="54"/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</row>
    <row r="802" ht="14.25" customHeight="1">
      <c r="A802" s="54"/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</row>
    <row r="803" ht="14.25" customHeight="1">
      <c r="A803" s="54"/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</row>
    <row r="804" ht="14.25" customHeight="1">
      <c r="A804" s="54"/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</row>
    <row r="805" ht="14.25" customHeight="1">
      <c r="A805" s="54"/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</row>
    <row r="806" ht="14.25" customHeight="1">
      <c r="A806" s="54"/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</row>
    <row r="807" ht="14.25" customHeight="1">
      <c r="A807" s="54"/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</row>
    <row r="808" ht="14.25" customHeight="1">
      <c r="A808" s="54"/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</row>
    <row r="809" ht="14.25" customHeight="1">
      <c r="A809" s="54"/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</row>
    <row r="810" ht="14.25" customHeight="1">
      <c r="A810" s="54"/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</row>
    <row r="811" ht="14.25" customHeight="1">
      <c r="A811" s="54"/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</row>
    <row r="812" ht="14.25" customHeight="1">
      <c r="A812" s="54"/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</row>
    <row r="813" ht="14.25" customHeight="1">
      <c r="A813" s="54"/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</row>
    <row r="814" ht="14.25" customHeight="1">
      <c r="A814" s="54"/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</row>
    <row r="815" ht="14.25" customHeight="1">
      <c r="A815" s="54"/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</row>
    <row r="816" ht="14.25" customHeight="1">
      <c r="A816" s="54"/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</row>
    <row r="817" ht="14.25" customHeight="1">
      <c r="A817" s="54"/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</row>
    <row r="818" ht="14.25" customHeight="1">
      <c r="A818" s="54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</row>
    <row r="819" ht="14.25" customHeight="1">
      <c r="A819" s="54"/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</row>
    <row r="820" ht="14.25" customHeight="1">
      <c r="A820" s="54"/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</row>
    <row r="821" ht="14.25" customHeight="1">
      <c r="A821" s="54"/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</row>
    <row r="822" ht="14.25" customHeight="1">
      <c r="A822" s="54"/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</row>
    <row r="823" ht="14.25" customHeight="1">
      <c r="A823" s="54"/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</row>
    <row r="824" ht="14.25" customHeight="1">
      <c r="A824" s="54"/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</row>
    <row r="825" ht="14.25" customHeight="1">
      <c r="A825" s="54"/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</row>
    <row r="826" ht="14.25" customHeight="1">
      <c r="A826" s="54"/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</row>
    <row r="827" ht="14.25" customHeight="1">
      <c r="A827" s="54"/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</row>
    <row r="828" ht="14.25" customHeight="1">
      <c r="A828" s="54"/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</row>
    <row r="829" ht="14.25" customHeight="1">
      <c r="A829" s="54"/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</row>
    <row r="830" ht="14.25" customHeight="1">
      <c r="A830" s="54"/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</row>
    <row r="831" ht="14.25" customHeight="1">
      <c r="A831" s="54"/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</row>
    <row r="832" ht="14.25" customHeight="1">
      <c r="A832" s="54"/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</row>
    <row r="833" ht="14.25" customHeight="1">
      <c r="A833" s="54"/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</row>
    <row r="834" ht="14.25" customHeight="1">
      <c r="A834" s="54"/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</row>
    <row r="835" ht="14.25" customHeight="1">
      <c r="A835" s="54"/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</row>
    <row r="836" ht="14.25" customHeight="1">
      <c r="A836" s="54"/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</row>
    <row r="837" ht="14.25" customHeight="1">
      <c r="A837" s="54"/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</row>
    <row r="838" ht="14.25" customHeight="1">
      <c r="A838" s="54"/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</row>
    <row r="839" ht="14.25" customHeight="1">
      <c r="A839" s="54"/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</row>
    <row r="840" ht="14.25" customHeight="1">
      <c r="A840" s="54"/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</row>
    <row r="841" ht="14.25" customHeight="1">
      <c r="A841" s="54"/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</row>
    <row r="842" ht="14.25" customHeight="1">
      <c r="A842" s="54"/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</row>
    <row r="843" ht="14.25" customHeight="1">
      <c r="A843" s="54"/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</row>
    <row r="844" ht="14.25" customHeight="1">
      <c r="A844" s="54"/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</row>
    <row r="845" ht="14.25" customHeight="1">
      <c r="A845" s="54"/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</row>
    <row r="846" ht="14.25" customHeight="1">
      <c r="A846" s="54"/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</row>
    <row r="847" ht="14.25" customHeight="1">
      <c r="A847" s="54"/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</row>
    <row r="848" ht="14.25" customHeight="1">
      <c r="A848" s="54"/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</row>
    <row r="849" ht="14.25" customHeight="1">
      <c r="A849" s="54"/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</row>
    <row r="850" ht="14.25" customHeight="1">
      <c r="A850" s="54"/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</row>
    <row r="851" ht="14.25" customHeight="1">
      <c r="A851" s="54"/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</row>
    <row r="852" ht="14.25" customHeight="1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</row>
    <row r="853" ht="14.25" customHeight="1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</row>
    <row r="854" ht="14.25" customHeight="1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</row>
    <row r="855" ht="14.25" customHeight="1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</row>
    <row r="856" ht="14.25" customHeight="1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</row>
    <row r="857" ht="14.25" customHeight="1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</row>
    <row r="858" ht="14.25" customHeight="1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</row>
    <row r="859" ht="14.25" customHeight="1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</row>
    <row r="860" ht="14.25" customHeight="1">
      <c r="A860" s="54"/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</row>
    <row r="861" ht="14.25" customHeight="1">
      <c r="A861" s="54"/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</row>
    <row r="862" ht="14.25" customHeight="1">
      <c r="A862" s="54"/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</row>
    <row r="863" ht="14.25" customHeight="1">
      <c r="A863" s="54"/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</row>
    <row r="864" ht="14.25" customHeight="1">
      <c r="A864" s="54"/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</row>
    <row r="865" ht="14.25" customHeight="1">
      <c r="A865" s="54"/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</row>
    <row r="866" ht="14.25" customHeight="1">
      <c r="A866" s="54"/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</row>
    <row r="867" ht="14.25" customHeight="1">
      <c r="A867" s="54"/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</row>
    <row r="868" ht="14.25" customHeight="1">
      <c r="A868" s="54"/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</row>
    <row r="869" ht="14.25" customHeight="1">
      <c r="A869" s="54"/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</row>
    <row r="870" ht="14.25" customHeight="1">
      <c r="A870" s="54"/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</row>
    <row r="871" ht="14.25" customHeight="1">
      <c r="A871" s="54"/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</row>
    <row r="872" ht="14.25" customHeight="1">
      <c r="A872" s="54"/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</row>
    <row r="873" ht="14.25" customHeight="1">
      <c r="A873" s="54"/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</row>
    <row r="874" ht="14.25" customHeight="1">
      <c r="A874" s="54"/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</row>
    <row r="875" ht="14.25" customHeight="1">
      <c r="A875" s="54"/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</row>
    <row r="876" ht="14.25" customHeight="1">
      <c r="A876" s="54"/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</row>
    <row r="877" ht="14.25" customHeight="1">
      <c r="A877" s="54"/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</row>
    <row r="878" ht="14.25" customHeight="1">
      <c r="A878" s="54"/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</row>
    <row r="879" ht="14.25" customHeight="1">
      <c r="A879" s="54"/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</row>
    <row r="880" ht="14.25" customHeight="1">
      <c r="A880" s="54"/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</row>
    <row r="881" ht="14.25" customHeight="1">
      <c r="A881" s="54"/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</row>
    <row r="882" ht="14.25" customHeight="1">
      <c r="A882" s="54"/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</row>
    <row r="883" ht="14.25" customHeight="1">
      <c r="A883" s="54"/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</row>
    <row r="884" ht="14.25" customHeight="1">
      <c r="A884" s="54"/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</row>
    <row r="885" ht="14.25" customHeight="1">
      <c r="A885" s="54"/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</row>
    <row r="886" ht="14.25" customHeight="1">
      <c r="A886" s="54"/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</row>
    <row r="887" ht="14.25" customHeight="1">
      <c r="A887" s="54"/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</row>
    <row r="888" ht="14.25" customHeight="1">
      <c r="A888" s="54"/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</row>
    <row r="889" ht="14.25" customHeight="1">
      <c r="A889" s="54"/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</row>
    <row r="890" ht="14.25" customHeight="1">
      <c r="A890" s="54"/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</row>
    <row r="891" ht="14.25" customHeight="1">
      <c r="A891" s="54"/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</row>
    <row r="892" ht="14.25" customHeight="1">
      <c r="A892" s="54"/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</row>
    <row r="893" ht="14.25" customHeight="1">
      <c r="A893" s="54"/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</row>
    <row r="894" ht="14.25" customHeight="1">
      <c r="A894" s="54"/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</row>
    <row r="895" ht="14.25" customHeight="1">
      <c r="A895" s="54"/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</row>
    <row r="896" ht="14.25" customHeight="1">
      <c r="A896" s="54"/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</row>
    <row r="897" ht="14.25" customHeight="1">
      <c r="A897" s="54"/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</row>
    <row r="898" ht="14.25" customHeight="1">
      <c r="A898" s="54"/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</row>
    <row r="899" ht="14.25" customHeight="1">
      <c r="A899" s="54"/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</row>
    <row r="900" ht="14.25" customHeight="1">
      <c r="A900" s="54"/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</row>
    <row r="901" ht="14.25" customHeight="1">
      <c r="A901" s="54"/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</row>
    <row r="902" ht="14.25" customHeight="1">
      <c r="A902" s="54"/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</row>
    <row r="903" ht="14.25" customHeight="1">
      <c r="A903" s="54"/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</row>
    <row r="904" ht="14.25" customHeight="1">
      <c r="A904" s="54"/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</row>
    <row r="905" ht="14.25" customHeight="1">
      <c r="A905" s="54"/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</row>
    <row r="906" ht="14.25" customHeight="1">
      <c r="A906" s="54"/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</row>
    <row r="907" ht="14.25" customHeight="1">
      <c r="A907" s="54"/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</row>
    <row r="908" ht="14.25" customHeight="1">
      <c r="A908" s="54"/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</row>
    <row r="909" ht="14.25" customHeight="1">
      <c r="A909" s="54"/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</row>
    <row r="910" ht="14.25" customHeight="1">
      <c r="A910" s="54"/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</row>
    <row r="911" ht="14.25" customHeight="1">
      <c r="A911" s="54"/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</row>
    <row r="912" ht="14.25" customHeight="1">
      <c r="A912" s="54"/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</row>
    <row r="913" ht="14.25" customHeight="1">
      <c r="A913" s="54"/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</row>
    <row r="914" ht="14.25" customHeight="1">
      <c r="A914" s="54"/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</row>
    <row r="915" ht="14.25" customHeight="1">
      <c r="A915" s="54"/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</row>
    <row r="916" ht="14.25" customHeight="1">
      <c r="A916" s="54"/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</row>
    <row r="917" ht="14.25" customHeight="1">
      <c r="A917" s="54"/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</row>
    <row r="918" ht="14.25" customHeight="1">
      <c r="A918" s="54"/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</row>
    <row r="919" ht="14.25" customHeight="1">
      <c r="A919" s="54"/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</row>
    <row r="920" ht="14.25" customHeight="1">
      <c r="A920" s="54"/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</row>
    <row r="921" ht="14.25" customHeight="1">
      <c r="A921" s="54"/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</row>
    <row r="922" ht="14.25" customHeight="1">
      <c r="A922" s="54"/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</row>
    <row r="923" ht="14.25" customHeight="1">
      <c r="A923" s="54"/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</row>
    <row r="924" ht="14.25" customHeight="1">
      <c r="A924" s="54"/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</row>
    <row r="925" ht="14.25" customHeight="1">
      <c r="A925" s="54"/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</row>
    <row r="926" ht="14.25" customHeight="1">
      <c r="A926" s="54"/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</row>
    <row r="927" ht="14.25" customHeight="1">
      <c r="A927" s="54"/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</row>
    <row r="928" ht="14.25" customHeight="1">
      <c r="A928" s="54"/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</row>
    <row r="929" ht="14.25" customHeight="1">
      <c r="A929" s="54"/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</row>
    <row r="930" ht="14.25" customHeight="1">
      <c r="A930" s="54"/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</row>
    <row r="931" ht="14.25" customHeight="1">
      <c r="A931" s="54"/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</row>
    <row r="932" ht="14.25" customHeight="1">
      <c r="A932" s="54"/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</row>
    <row r="933" ht="14.25" customHeight="1">
      <c r="A933" s="54"/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</row>
    <row r="934" ht="14.25" customHeight="1">
      <c r="A934" s="54"/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</row>
    <row r="935" ht="14.25" customHeight="1">
      <c r="A935" s="54"/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</row>
    <row r="936" ht="14.25" customHeight="1">
      <c r="A936" s="54"/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</row>
    <row r="937" ht="14.25" customHeight="1">
      <c r="A937" s="54"/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</row>
    <row r="938" ht="14.25" customHeight="1">
      <c r="A938" s="54"/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</row>
    <row r="939" ht="14.25" customHeight="1">
      <c r="A939" s="54"/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</row>
    <row r="940" ht="14.25" customHeight="1">
      <c r="A940" s="54"/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</row>
    <row r="941" ht="14.25" customHeight="1">
      <c r="A941" s="54"/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</row>
    <row r="942" ht="14.25" customHeight="1">
      <c r="A942" s="54"/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</row>
    <row r="943" ht="14.25" customHeight="1">
      <c r="A943" s="54"/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</row>
    <row r="944" ht="14.25" customHeight="1">
      <c r="A944" s="54"/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</row>
    <row r="945" ht="14.25" customHeight="1">
      <c r="A945" s="54"/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</row>
    <row r="946" ht="14.25" customHeight="1">
      <c r="A946" s="54"/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</row>
    <row r="947" ht="14.25" customHeight="1">
      <c r="A947" s="54"/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</row>
    <row r="948" ht="14.25" customHeight="1">
      <c r="A948" s="54"/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</row>
    <row r="949" ht="14.25" customHeight="1">
      <c r="A949" s="54"/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</row>
    <row r="950" ht="14.25" customHeight="1">
      <c r="A950" s="54"/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</row>
    <row r="951" ht="14.25" customHeight="1">
      <c r="A951" s="54"/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</row>
    <row r="952" ht="14.25" customHeight="1">
      <c r="A952" s="54"/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</row>
    <row r="953" ht="14.25" customHeight="1">
      <c r="A953" s="54"/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</row>
    <row r="954" ht="14.25" customHeight="1">
      <c r="A954" s="54"/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</row>
    <row r="955" ht="14.25" customHeight="1">
      <c r="A955" s="54"/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</row>
    <row r="956" ht="14.25" customHeight="1">
      <c r="A956" s="54"/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</row>
    <row r="957" ht="14.25" customHeight="1">
      <c r="A957" s="54"/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</row>
    <row r="958" ht="14.25" customHeight="1">
      <c r="A958" s="54"/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</row>
    <row r="959" ht="14.25" customHeight="1">
      <c r="A959" s="54"/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</row>
    <row r="960" ht="14.25" customHeight="1">
      <c r="A960" s="54"/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</row>
    <row r="961" ht="14.25" customHeight="1">
      <c r="A961" s="54"/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</row>
    <row r="962" ht="14.25" customHeight="1">
      <c r="A962" s="54"/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</row>
    <row r="963" ht="14.25" customHeight="1">
      <c r="A963" s="54"/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</row>
    <row r="964" ht="14.25" customHeight="1">
      <c r="A964" s="54"/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</row>
    <row r="965" ht="14.25" customHeight="1">
      <c r="A965" s="54"/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</row>
    <row r="966" ht="14.25" customHeight="1">
      <c r="A966" s="54"/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</row>
    <row r="967" ht="14.25" customHeight="1">
      <c r="A967" s="54"/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</row>
    <row r="968" ht="14.25" customHeight="1">
      <c r="A968" s="54"/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</row>
    <row r="969" ht="14.25" customHeight="1">
      <c r="A969" s="54"/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</row>
    <row r="970" ht="14.25" customHeight="1">
      <c r="A970" s="54"/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</row>
    <row r="971" ht="14.25" customHeight="1">
      <c r="A971" s="54"/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</row>
    <row r="972" ht="14.25" customHeight="1">
      <c r="A972" s="54"/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</row>
    <row r="973" ht="14.25" customHeight="1">
      <c r="A973" s="54"/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</row>
    <row r="974" ht="14.25" customHeight="1">
      <c r="A974" s="54"/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</row>
    <row r="975" ht="14.25" customHeight="1">
      <c r="A975" s="54"/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</row>
    <row r="976" ht="14.25" customHeight="1">
      <c r="A976" s="54"/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</row>
    <row r="977" ht="14.25" customHeight="1">
      <c r="A977" s="54"/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</row>
    <row r="978" ht="14.25" customHeight="1">
      <c r="A978" s="54"/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</row>
    <row r="979" ht="14.25" customHeight="1">
      <c r="A979" s="54"/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</row>
    <row r="980" ht="14.25" customHeight="1">
      <c r="A980" s="54"/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</row>
    <row r="981" ht="14.25" customHeight="1">
      <c r="A981" s="54"/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</row>
    <row r="982" ht="14.25" customHeight="1">
      <c r="A982" s="54"/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</row>
    <row r="983" ht="14.25" customHeight="1">
      <c r="A983" s="54"/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</row>
    <row r="984" ht="14.25" customHeight="1">
      <c r="A984" s="54"/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</row>
    <row r="985" ht="14.25" customHeight="1">
      <c r="A985" s="54"/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</row>
    <row r="986" ht="14.25" customHeight="1">
      <c r="A986" s="54"/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</row>
    <row r="987" ht="14.25" customHeight="1">
      <c r="A987" s="54"/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</row>
    <row r="988" ht="14.25" customHeight="1">
      <c r="A988" s="54"/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</row>
    <row r="989" ht="14.25" customHeight="1">
      <c r="A989" s="54"/>
      <c r="B989" s="54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</row>
    <row r="990" ht="14.25" customHeight="1">
      <c r="A990" s="54"/>
      <c r="B990" s="54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</row>
    <row r="991" ht="14.25" customHeight="1">
      <c r="A991" s="54"/>
      <c r="B991" s="54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</row>
    <row r="992" ht="14.25" customHeight="1">
      <c r="A992" s="54"/>
      <c r="B992" s="54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</row>
    <row r="993" ht="14.25" customHeight="1">
      <c r="A993" s="54"/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</row>
    <row r="994" ht="14.25" customHeight="1">
      <c r="A994" s="54"/>
      <c r="B994" s="54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</row>
    <row r="995" ht="14.25" customHeight="1">
      <c r="A995" s="54"/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</row>
  </sheetData>
  <mergeCells count="4">
    <mergeCell ref="B1:H1"/>
    <mergeCell ref="B2:H2"/>
    <mergeCell ref="B11:H11"/>
    <mergeCell ref="F14:H15"/>
  </mergeCells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2019-10-04T18:07:55Z</dcterms:created>
  <dc:creator>Larissa Terceiro</dc:creator>
</cp:coreProperties>
</file>