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" sheetId="1" r:id="rId4"/>
    <sheet state="visible" name="Conversão de Taxa" sheetId="2" r:id="rId5"/>
    <sheet state="visible" name="Aposentadoria" sheetId="3" r:id="rId6"/>
  </sheets>
  <externalReferences>
    <externalReference r:id="rId7"/>
    <externalReference r:id="rId8"/>
  </externalReferences>
  <definedNames>
    <definedName name="renda">#REF!</definedName>
    <definedName name="NOMEUNIDADE3">#REF!</definedName>
    <definedName name="FILTROBL_BLC_UNIC">#REF!</definedName>
    <definedName localSheetId="1" name="NOMEUNIDADE3">#REF!</definedName>
    <definedName name="NOMETERRITORIOTITMAIS">#REF!</definedName>
    <definedName localSheetId="1" name="NOMEPRODUTO4">#REF!</definedName>
    <definedName localSheetId="1" name="NOMETERRITORIO">#REF!</definedName>
    <definedName localSheetId="1" name="CODTERRITORIO">#REF!</definedName>
    <definedName localSheetId="1" name="ORDEMTERRITORIO">#REF!</definedName>
    <definedName name="NOMEUNIDADE2">#REF!</definedName>
    <definedName localSheetId="1" name="NOMEPRODUTO2">#REF!</definedName>
    <definedName localSheetId="1" name="DICNOMEBL_BLC_UNIC">#REF!</definedName>
    <definedName localSheetId="1" name="NOMETERRITORIOTITMAIS">#REF!</definedName>
    <definedName localSheetId="2" name="FILTROBL_BLC_UNIC">#REF!</definedName>
    <definedName name="DICNOMEBL_BLC_UNIC">#REF!</definedName>
    <definedName localSheetId="1" name="rendas">#REF!</definedName>
    <definedName name="rendas">#REF!</definedName>
    <definedName localSheetId="1" name="NOMEUNIDADE1">#REF!</definedName>
    <definedName localSheetId="1" name="TOTORDEMBLC_UNIC">#REF!</definedName>
    <definedName localSheetId="1" name="NOMEUNIDADE4">#REF!</definedName>
    <definedName name="NOMEUNIDADE4">#REF!</definedName>
    <definedName name="NOMETERRITORIOMAIS">#REF!</definedName>
    <definedName localSheetId="1" name="NOMEUNIDADE2">#REF!</definedName>
    <definedName localSheetId="1" name="NOMEPRODUTO1">#REF!</definedName>
    <definedName localSheetId="1" name="NOMETERRITORIOTIT">#REF!</definedName>
    <definedName localSheetId="1" name="NOMEPRODUTO3">#REF!</definedName>
    <definedName name="NOMEPRODUTO1">#REF!</definedName>
    <definedName localSheetId="1" name="NUMERODEORDEM">#REF!</definedName>
    <definedName name="NOMETERRITORIO">#REF!</definedName>
    <definedName localSheetId="2" name="CODTERRITORIO">#REF!</definedName>
    <definedName name="NOMETERRITORIOTIT">#REF!</definedName>
    <definedName name="CODTERRITORIO">#REF!</definedName>
    <definedName localSheetId="1" name="NOMETERRITORIOMAIS">#REF!</definedName>
    <definedName name="NOMEPRODUTO2">#REF!</definedName>
    <definedName name="TOTORDEMBLC_UNIC">#REF!</definedName>
    <definedName localSheetId="1" name="TEMPO">'Conversão de Taxa'!$M$6:$M$8</definedName>
    <definedName name="NOMEPRODUTO4">#REF!</definedName>
    <definedName name="TEMPO">#REF!</definedName>
    <definedName name="NUMERODEORDEM">#REF!</definedName>
    <definedName name="NOMEPRODUTO3">#REF!</definedName>
    <definedName name="ORDEMTERRITORIO">#REF!</definedName>
    <definedName localSheetId="1" name="FILTROBL_BLC_UNIC">#REF!</definedName>
    <definedName localSheetId="1" name="renda">#REF!</definedName>
    <definedName localSheetId="2" name="DICNOMEBL_BLC_UNIC">#REF!</definedName>
    <definedName name="NOMEUNIDADE1">#REF!</definedName>
  </definedNames>
  <calcPr/>
  <extLst>
    <ext uri="GoogleSheetsCustomDataVersion1">
      <go:sheetsCustomData xmlns:go="http://customooxmlschemas.google.com/" r:id="rId9" roundtripDataSignature="AMtx7mjxD4pS8ZQCp2fD7Xe5SgJN3EGV0A=="/>
    </ext>
  </extLst>
</workbook>
</file>

<file path=xl/sharedStrings.xml><?xml version="1.0" encoding="utf-8"?>
<sst xmlns="http://schemas.openxmlformats.org/spreadsheetml/2006/main" count="57" uniqueCount="39">
  <si>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</si>
  <si>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</si>
  <si>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PLANILHA DA INDEPENDÊNCIA FINANCEIRA | MOBILLS</t>
  </si>
  <si>
    <t>Conversão de taxa</t>
  </si>
  <si>
    <t>Taxa Original</t>
  </si>
  <si>
    <t>→</t>
  </si>
  <si>
    <t>Convertida</t>
  </si>
  <si>
    <t>ANO</t>
  </si>
  <si>
    <t>Ano</t>
  </si>
  <si>
    <t>Mês</t>
  </si>
  <si>
    <t>Dia</t>
  </si>
  <si>
    <t>Exemplo:</t>
  </si>
  <si>
    <t>90% do CDI, com DI a 13% ao ano</t>
  </si>
  <si>
    <t>MÊS</t>
  </si>
  <si>
    <t>DIA</t>
  </si>
  <si>
    <t xml:space="preserve"> -1+(1+0,13)^(1/252) =</t>
  </si>
  <si>
    <t>x 90% =</t>
  </si>
  <si>
    <t xml:space="preserve"> -1+(1+0,0004366)^252 =</t>
  </si>
  <si>
    <t>Se guardar 10.000 por ano, em 10 anos</t>
  </si>
  <si>
    <t>Calcule quanto precisa poupar mensalmente para chegar em um valor acumulado</t>
  </si>
  <si>
    <t>FV</t>
  </si>
  <si>
    <t>Valor Futuro</t>
  </si>
  <si>
    <t>Taxa de IR</t>
  </si>
  <si>
    <t>ao ano</t>
  </si>
  <si>
    <t>PV</t>
  </si>
  <si>
    <t>Valor Presente</t>
  </si>
  <si>
    <t>Taxa de ADM</t>
  </si>
  <si>
    <t>ao mês</t>
  </si>
  <si>
    <t>i</t>
  </si>
  <si>
    <t>Taxa de carregamento</t>
  </si>
  <si>
    <t>inflação</t>
  </si>
  <si>
    <t>n</t>
  </si>
  <si>
    <t>Período (meses)</t>
  </si>
  <si>
    <t>PMT</t>
  </si>
  <si>
    <t>Prestação</t>
  </si>
  <si>
    <t>Calcule saques mensais sobre uma economia acumulada</t>
  </si>
  <si>
    <t>*sem taxa de carregamento, pois não há objetivo de depositar mais recursos</t>
  </si>
  <si>
    <t>Saque</t>
  </si>
  <si>
    <t>Juros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</si>
</sst>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0.000%"/>
    <numFmt numFmtId="165" formatCode="0.0000%"/>
    <numFmt numFmtId="166" formatCode="_-* #,##0.0000000_-;\-* #,##0.0000000_-;_-* &quot;-&quot;??_-;_-@"/>
    <numFmt numFmtId="167" formatCode="_-* #,##0.0000000_-;\-* #,##0.0000000_-;_-* &quot;-&quot;???????_-;_-@"/>
    <numFmt numFmtId="168" formatCode="_-&quot;R$&quot;\ * #,##0.00_-;\-&quot;R$&quot;\ * #,##0.00_-;_-&quot;R$&quot;\ * &quot;-&quot;??_-;_-@"/>
    <numFmt numFmtId="169" formatCode="_-* #,##0.00_-;\-* #,##0.00_-;_-* &quot;-&quot;??_-;_-@"/>
    <numFmt numFmtId="170" formatCode="&quot;R$&quot;\ #,##0.00;[Red]\-&quot;R$&quot;\ #,##0.00"/>
  </numFmts>
  <fonts count="21">
    <font>
      <sz val="11.0"/>
      <color theme="1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sz val="11.0"/>
      <color theme="1"/>
      <name val="Tahoma"/>
    </font>
    <font>
      <b/>
      <sz val="18.0"/>
      <color rgb="FFFFFFFF"/>
      <name val="Arial"/>
    </font>
    <font>
      <b/>
      <sz val="12.0"/>
      <color theme="1"/>
      <name val="Arial"/>
    </font>
    <font>
      <b/>
      <sz val="11.0"/>
      <color theme="1"/>
      <name val="Arial"/>
    </font>
    <font>
      <sz val="20.0"/>
      <color theme="1"/>
      <name val="Arial"/>
    </font>
    <font>
      <sz val="11.0"/>
      <color theme="1"/>
      <name val="Arial"/>
    </font>
    <font>
      <sz val="11.0"/>
      <color theme="0"/>
      <name val="Tahoma"/>
    </font>
    <font>
      <b/>
      <sz val="11.0"/>
      <color theme="1"/>
      <name val="Tahoma"/>
    </font>
    <font>
      <b/>
      <sz val="20.0"/>
      <color rgb="FFFFFFFF"/>
      <name val="Arial"/>
    </font>
    <font>
      <sz val="14.0"/>
      <color theme="1"/>
      <name val="Tahoma"/>
    </font>
    <font>
      <sz val="12.0"/>
      <color rgb="FF000000"/>
      <name val="Arial"/>
    </font>
    <font>
      <sz val="12.0"/>
      <color theme="1"/>
      <name val="Arial"/>
    </font>
    <font>
      <sz val="12.0"/>
      <color rgb="FF999999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6515DD"/>
        <bgColor rgb="FF6515DD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</fills>
  <borders count="64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6515DD"/>
      </left>
      <top style="thin">
        <color rgb="FF6515DD"/>
      </top>
      <bottom style="thin">
        <color rgb="FF6515DD"/>
      </bottom>
    </border>
    <border>
      <top style="thin">
        <color rgb="FF6515DD"/>
      </top>
      <bottom style="thin">
        <color rgb="FF6515DD"/>
      </bottom>
    </border>
    <border>
      <right style="thin">
        <color rgb="FF6515DD"/>
      </right>
      <top style="thin">
        <color rgb="FF6515DD"/>
      </top>
      <bottom style="thin">
        <color rgb="FF6515DD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</border>
    <border>
      <left style="thin">
        <color rgb="FF2B2B2B"/>
      </left>
    </border>
    <border>
      <right style="thin">
        <color rgb="FF2B2B2B"/>
      </right>
    </border>
    <border>
      <right/>
    </border>
    <border>
      <left/>
      <right/>
    </border>
    <border>
      <left style="thin">
        <color rgb="FF2B2B2B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2B2B2B"/>
      </right>
      <top style="thin">
        <color rgb="FFFFFFFF"/>
      </top>
      <bottom style="thin">
        <color rgb="FFFFFFFF"/>
      </bottom>
    </border>
    <border>
      <left style="thin">
        <color rgb="FF2B2B2B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2B2B2B"/>
      </right>
      <top style="thin">
        <color rgb="FFFFFFFF"/>
      </top>
      <bottom style="thin">
        <color rgb="FFFFFFFF"/>
      </bottom>
    </border>
    <border>
      <left/>
      <bottom/>
    </border>
    <border>
      <left style="thin">
        <color rgb="FF2B2B2B"/>
      </left>
      <right style="thin">
        <color rgb="FFFFFFFF"/>
      </right>
      <bottom style="thin">
        <color rgb="FF2B2B2B"/>
      </bottom>
    </border>
    <border>
      <left style="thin">
        <color rgb="FFFFFFFF"/>
      </left>
      <right style="thin">
        <color rgb="FFFFFFFF"/>
      </right>
      <bottom style="thin">
        <color rgb="FF2B2B2B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B2B2B"/>
      </bottom>
    </border>
    <border>
      <left style="thin">
        <color rgb="FFFFFFFF"/>
      </left>
      <right style="thin">
        <color rgb="FF2B2B2B"/>
      </right>
      <top style="thin">
        <color rgb="FFFFFFFF"/>
      </top>
      <bottom style="thin">
        <color rgb="FF2B2B2B"/>
      </bottom>
    </border>
    <border>
      <bottom/>
    </border>
    <border>
      <right/>
      <bottom/>
    </border>
    <border>
      <left/>
      <right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2B2B2B"/>
      </left>
      <right/>
      <top style="thin">
        <color rgb="FF2B2B2B"/>
      </top>
      <bottom/>
    </border>
    <border>
      <left/>
      <right/>
      <top style="thin">
        <color rgb="FF2B2B2B"/>
      </top>
      <bottom/>
    </border>
    <border>
      <left/>
      <right style="thin">
        <color rgb="FF2B2B2B"/>
      </right>
      <top style="thin">
        <color rgb="FF2B2B2B"/>
      </top>
      <bottom/>
    </border>
    <border>
      <left style="thin">
        <color rgb="FF2B2B2B"/>
      </left>
      <right/>
      <top/>
    </border>
    <border>
      <left/>
      <right/>
      <top/>
    </border>
    <border>
      <left/>
      <right style="thin">
        <color rgb="FF2B2B2B"/>
      </right>
      <top/>
      <bottom/>
    </border>
    <border>
      <left style="thin">
        <color rgb="FF2B2B2B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2B2B2B"/>
      </right>
      <top/>
      <bottom/>
    </border>
    <border>
      <left/>
      <top/>
    </border>
    <border>
      <right style="thin">
        <color rgb="FF2B2B2B"/>
      </right>
      <top/>
    </border>
    <border>
      <right/>
      <top/>
    </border>
    <border>
      <left style="thin">
        <color rgb="FFFFFFFF"/>
      </left>
      <right style="thin">
        <color rgb="FF2B2B2B"/>
      </right>
      <bottom style="thin">
        <color rgb="FF2B2B2B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/>
      <top style="thin">
        <color rgb="FFFFFFFF"/>
      </top>
    </border>
    <border>
      <left style="thin">
        <color rgb="FFFFFFFF"/>
      </left>
      <bottom/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13" fillId="3" fontId="8" numFmtId="0" xfId="0" applyBorder="1" applyFill="1" applyFont="1"/>
    <xf borderId="14" fillId="4" fontId="9" numFmtId="0" xfId="0" applyAlignment="1" applyBorder="1" applyFill="1" applyFont="1">
      <alignment horizontal="center" readingOrder="0" vertical="center"/>
    </xf>
    <xf borderId="15" fillId="0" fontId="4" numFmtId="0" xfId="0" applyBorder="1" applyFont="1"/>
    <xf borderId="16" fillId="0" fontId="4" numFmtId="0" xfId="0" applyBorder="1" applyFont="1"/>
    <xf borderId="17" fillId="3" fontId="8" numFmtId="0" xfId="0" applyBorder="1" applyFont="1"/>
    <xf borderId="18" fillId="3" fontId="1" numFmtId="0" xfId="0" applyBorder="1" applyFont="1"/>
    <xf borderId="18" fillId="3" fontId="8" numFmtId="0" xfId="0" applyAlignment="1" applyBorder="1" applyFont="1">
      <alignment vertical="center"/>
    </xf>
    <xf borderId="19" fillId="3" fontId="8" numFmtId="0" xfId="0" applyBorder="1" applyFont="1"/>
    <xf borderId="20" fillId="5" fontId="10" numFmtId="0" xfId="0" applyAlignment="1" applyBorder="1" applyFill="1" applyFont="1">
      <alignment horizontal="center" vertical="center"/>
    </xf>
    <xf borderId="21" fillId="0" fontId="4" numFmtId="0" xfId="0" applyBorder="1" applyFont="1"/>
    <xf borderId="18" fillId="0" fontId="1" numFmtId="0" xfId="0" applyBorder="1" applyFont="1"/>
    <xf borderId="22" fillId="3" fontId="8" numFmtId="0" xfId="0" applyAlignment="1" applyBorder="1" applyFont="1">
      <alignment vertical="center"/>
    </xf>
    <xf borderId="23" fillId="3" fontId="8" numFmtId="0" xfId="0" applyAlignment="1" applyBorder="1" applyFont="1">
      <alignment vertical="center"/>
    </xf>
    <xf borderId="24" fillId="3" fontId="11" numFmtId="0" xfId="0" applyAlignment="1" applyBorder="1" applyFont="1">
      <alignment horizontal="center" vertical="center"/>
    </xf>
    <xf borderId="17" fillId="0" fontId="4" numFmtId="0" xfId="0" applyBorder="1" applyFont="1"/>
    <xf borderId="25" fillId="3" fontId="12" numFmtId="10" xfId="0" applyAlignment="1" applyBorder="1" applyFont="1" applyNumberFormat="1">
      <alignment horizontal="center" vertical="center"/>
    </xf>
    <xf borderId="13" fillId="3" fontId="11" numFmtId="0" xfId="0" applyAlignment="1" applyBorder="1" applyFont="1">
      <alignment horizontal="center" vertical="center"/>
    </xf>
    <xf borderId="26" fillId="0" fontId="4" numFmtId="0" xfId="0" applyBorder="1" applyFont="1"/>
    <xf borderId="27" fillId="0" fontId="4" numFmtId="0" xfId="0" applyBorder="1" applyFont="1"/>
    <xf borderId="28" fillId="3" fontId="11" numFmtId="10" xfId="0" applyAlignment="1" applyBorder="1" applyFont="1" applyNumberFormat="1">
      <alignment horizontal="center" vertical="center"/>
    </xf>
    <xf borderId="25" fillId="3" fontId="11" numFmtId="10" xfId="0" applyAlignment="1" applyBorder="1" applyFont="1" applyNumberFormat="1">
      <alignment horizontal="center" vertical="center"/>
    </xf>
    <xf borderId="29" fillId="0" fontId="4" numFmtId="0" xfId="0" applyBorder="1" applyFont="1"/>
    <xf borderId="18" fillId="3" fontId="13" numFmtId="0" xfId="0" applyAlignment="1" applyBorder="1" applyFont="1">
      <alignment horizontal="center" vertical="center"/>
    </xf>
    <xf borderId="30" fillId="3" fontId="13" numFmtId="0" xfId="0" applyAlignment="1" applyBorder="1" applyFont="1">
      <alignment horizontal="center" vertical="center"/>
    </xf>
    <xf borderId="31" fillId="3" fontId="8" numFmtId="0" xfId="0" applyAlignment="1" applyBorder="1" applyFont="1">
      <alignment vertical="center"/>
    </xf>
    <xf borderId="32" fillId="0" fontId="4" numFmtId="0" xfId="0" applyBorder="1" applyFont="1"/>
    <xf borderId="33" fillId="0" fontId="4" numFmtId="0" xfId="0" applyBorder="1" applyFont="1"/>
    <xf borderId="34" fillId="3" fontId="11" numFmtId="164" xfId="0" applyAlignment="1" applyBorder="1" applyFont="1" applyNumberFormat="1">
      <alignment horizontal="center" vertical="center"/>
    </xf>
    <xf borderId="35" fillId="3" fontId="11" numFmtId="164" xfId="0" applyAlignment="1" applyBorder="1" applyFont="1" applyNumberFormat="1">
      <alignment horizontal="center" vertical="center"/>
    </xf>
    <xf borderId="36" fillId="3" fontId="8" numFmtId="0" xfId="0" applyAlignment="1" applyBorder="1" applyFont="1">
      <alignment vertical="center"/>
    </xf>
    <xf borderId="18" fillId="3" fontId="8" numFmtId="0" xfId="0" applyBorder="1" applyFont="1"/>
    <xf borderId="37" fillId="3" fontId="8" numFmtId="0" xfId="0" applyBorder="1" applyFont="1"/>
    <xf borderId="38" fillId="3" fontId="8" numFmtId="0" xfId="0" applyBorder="1" applyFont="1"/>
    <xf borderId="39" fillId="3" fontId="8" numFmtId="0" xfId="0" applyBorder="1" applyFont="1"/>
    <xf borderId="23" fillId="3" fontId="8" numFmtId="0" xfId="0" applyBorder="1" applyFont="1"/>
    <xf borderId="23" fillId="3" fontId="8" numFmtId="9" xfId="0" applyBorder="1" applyFont="1" applyNumberFormat="1"/>
    <xf borderId="40" fillId="3" fontId="8" numFmtId="0" xfId="0" applyBorder="1" applyFont="1"/>
    <xf borderId="41" fillId="3" fontId="8" numFmtId="0" xfId="0" applyBorder="1" applyFont="1"/>
    <xf borderId="42" fillId="3" fontId="8" numFmtId="0" xfId="0" applyBorder="1" applyFont="1"/>
    <xf borderId="42" fillId="3" fontId="14" numFmtId="0" xfId="0" applyAlignment="1" applyBorder="1" applyFont="1">
      <alignment horizontal="left"/>
    </xf>
    <xf borderId="43" fillId="3" fontId="15" numFmtId="0" xfId="0" applyAlignment="1" applyBorder="1" applyFont="1">
      <alignment horizontal="right"/>
    </xf>
    <xf borderId="44" fillId="3" fontId="8" numFmtId="0" xfId="0" applyBorder="1" applyFont="1"/>
    <xf borderId="45" fillId="3" fontId="8" numFmtId="0" xfId="0" applyBorder="1" applyFont="1"/>
    <xf borderId="18" fillId="3" fontId="8" numFmtId="0" xfId="0" applyAlignment="1" applyBorder="1" applyFont="1">
      <alignment horizontal="center" vertical="center"/>
    </xf>
    <xf borderId="41" fillId="3" fontId="8" numFmtId="0" xfId="0" applyAlignment="1" applyBorder="1" applyFont="1">
      <alignment horizontal="center" vertical="center"/>
    </xf>
    <xf borderId="42" fillId="3" fontId="8" numFmtId="0" xfId="0" applyAlignment="1" applyBorder="1" applyFont="1">
      <alignment horizontal="center" vertical="center"/>
    </xf>
    <xf borderId="42" fillId="3" fontId="14" numFmtId="0" xfId="0" applyAlignment="1" applyBorder="1" applyFont="1">
      <alignment horizontal="left" vertical="center"/>
    </xf>
    <xf borderId="39" fillId="3" fontId="8" numFmtId="0" xfId="0" applyAlignment="1" applyBorder="1" applyFont="1">
      <alignment horizontal="center" vertical="center"/>
    </xf>
    <xf borderId="46" fillId="3" fontId="8" numFmtId="0" xfId="0" applyAlignment="1" applyBorder="1" applyFont="1">
      <alignment horizontal="center" shrinkToFit="0" vertical="center" wrapText="1"/>
    </xf>
    <xf borderId="47" fillId="3" fontId="8" numFmtId="0" xfId="0" applyBorder="1" applyFont="1"/>
    <xf borderId="48" fillId="3" fontId="8" numFmtId="0" xfId="0" applyBorder="1" applyFont="1"/>
    <xf borderId="40" fillId="3" fontId="8" numFmtId="0" xfId="0" applyAlignment="1" applyBorder="1" applyFont="1">
      <alignment horizontal="center" vertical="center"/>
    </xf>
    <xf borderId="49" fillId="3" fontId="8" numFmtId="165" xfId="0" applyBorder="1" applyFont="1" applyNumberFormat="1"/>
    <xf borderId="18" fillId="3" fontId="8" numFmtId="166" xfId="0" applyBorder="1" applyFont="1" applyNumberFormat="1"/>
    <xf borderId="18" fillId="3" fontId="8" numFmtId="167" xfId="0" applyBorder="1" applyFont="1" applyNumberFormat="1"/>
    <xf borderId="50" fillId="3" fontId="8" numFmtId="0" xfId="0" applyBorder="1" applyFont="1"/>
    <xf borderId="18" fillId="3" fontId="8" numFmtId="0" xfId="0" applyAlignment="1" applyBorder="1" applyFont="1">
      <alignment horizontal="center"/>
    </xf>
    <xf borderId="49" fillId="3" fontId="8" numFmtId="0" xfId="0" applyBorder="1" applyFont="1"/>
    <xf borderId="18" fillId="3" fontId="8" numFmtId="165" xfId="0" applyBorder="1" applyFont="1" applyNumberFormat="1"/>
    <xf borderId="51" fillId="3" fontId="8" numFmtId="0" xfId="0" applyBorder="1" applyFont="1"/>
    <xf borderId="28" fillId="3" fontId="8" numFmtId="0" xfId="0" applyBorder="1" applyFont="1"/>
    <xf borderId="25" fillId="3" fontId="8" numFmtId="0" xfId="0" applyBorder="1" applyFont="1"/>
    <xf borderId="52" fillId="3" fontId="8" numFmtId="0" xfId="0" applyBorder="1" applyFont="1"/>
    <xf borderId="53" fillId="3" fontId="8" numFmtId="0" xfId="0" applyBorder="1" applyFont="1"/>
    <xf borderId="18" fillId="3" fontId="8" numFmtId="168" xfId="0" applyBorder="1" applyFont="1" applyNumberFormat="1"/>
    <xf borderId="30" fillId="3" fontId="8" numFmtId="0" xfId="0" applyBorder="1" applyFont="1"/>
    <xf borderId="17" fillId="0" fontId="1" numFmtId="0" xfId="0" applyBorder="1" applyFont="1"/>
    <xf borderId="31" fillId="3" fontId="8" numFmtId="0" xfId="0" applyBorder="1" applyFont="1"/>
    <xf borderId="32" fillId="0" fontId="1" numFmtId="0" xfId="0" applyBorder="1" applyFont="1"/>
    <xf borderId="33" fillId="0" fontId="1" numFmtId="0" xfId="0" applyBorder="1" applyFont="1"/>
    <xf borderId="54" fillId="0" fontId="1" numFmtId="0" xfId="0" applyBorder="1" applyFont="1"/>
    <xf borderId="55" fillId="0" fontId="1" numFmtId="0" xfId="0" applyBorder="1" applyFont="1"/>
    <xf borderId="42" fillId="3" fontId="8" numFmtId="165" xfId="0" applyBorder="1" applyFont="1" applyNumberFormat="1"/>
    <xf borderId="0" fillId="3" fontId="8" numFmtId="0" xfId="0" applyFont="1"/>
    <xf borderId="14" fillId="4" fontId="16" numFmtId="0" xfId="0" applyAlignment="1" applyBorder="1" applyFont="1">
      <alignment horizontal="center" readingOrder="0" vertical="center"/>
    </xf>
    <xf borderId="18" fillId="3" fontId="17" numFmtId="0" xfId="0" applyBorder="1" applyFont="1"/>
    <xf borderId="56" fillId="5" fontId="10" numFmtId="0" xfId="0" applyAlignment="1" applyBorder="1" applyFont="1">
      <alignment horizontal="center" readingOrder="0" vertical="center"/>
    </xf>
    <xf borderId="57" fillId="0" fontId="4" numFmtId="0" xfId="0" applyBorder="1" applyFont="1"/>
    <xf borderId="58" fillId="0" fontId="4" numFmtId="0" xfId="0" applyBorder="1" applyFont="1"/>
    <xf borderId="31" fillId="3" fontId="17" numFmtId="0" xfId="0" applyBorder="1" applyFont="1"/>
    <xf borderId="59" fillId="6" fontId="10" numFmtId="0" xfId="0" applyAlignment="1" applyBorder="1" applyFill="1" applyFont="1">
      <alignment vertical="center"/>
    </xf>
    <xf borderId="0" fillId="3" fontId="18" numFmtId="168" xfId="0" applyAlignment="1" applyFont="1" applyNumberFormat="1">
      <alignment horizontal="right" vertical="center"/>
    </xf>
    <xf borderId="0" fillId="3" fontId="19" numFmtId="169" xfId="0" applyAlignment="1" applyFont="1" applyNumberFormat="1">
      <alignment horizontal="right" vertical="center"/>
    </xf>
    <xf borderId="36" fillId="3" fontId="17" numFmtId="0" xfId="0" applyBorder="1" applyFont="1"/>
    <xf borderId="18" fillId="3" fontId="20" numFmtId="0" xfId="0" applyAlignment="1" applyBorder="1" applyFont="1">
      <alignment vertical="center"/>
    </xf>
    <xf borderId="18" fillId="3" fontId="20" numFmtId="165" xfId="0" applyAlignment="1" applyBorder="1" applyFont="1" applyNumberFormat="1">
      <alignment horizontal="center" vertical="center"/>
    </xf>
    <xf borderId="37" fillId="3" fontId="17" numFmtId="0" xfId="0" applyBorder="1" applyFont="1"/>
    <xf borderId="39" fillId="3" fontId="17" numFmtId="0" xfId="0" applyBorder="1" applyFont="1"/>
    <xf borderId="0" fillId="3" fontId="19" numFmtId="168" xfId="0" applyAlignment="1" applyFont="1" applyNumberFormat="1">
      <alignment horizontal="right" vertical="center"/>
    </xf>
    <xf borderId="40" fillId="3" fontId="17" numFmtId="0" xfId="0" applyBorder="1" applyFont="1"/>
    <xf borderId="41" fillId="3" fontId="17" numFmtId="0" xfId="0" applyBorder="1" applyFont="1"/>
    <xf borderId="0" fillId="3" fontId="18" numFmtId="165" xfId="0" applyAlignment="1" applyFont="1" applyNumberFormat="1">
      <alignment horizontal="right" vertical="center"/>
    </xf>
    <xf borderId="0" fillId="3" fontId="19" numFmtId="165" xfId="0" applyAlignment="1" applyFont="1" applyNumberFormat="1">
      <alignment horizontal="right" vertical="center"/>
    </xf>
    <xf borderId="42" fillId="3" fontId="8" numFmtId="9" xfId="0" applyBorder="1" applyFont="1" applyNumberFormat="1"/>
    <xf borderId="38" fillId="3" fontId="17" numFmtId="0" xfId="0" applyBorder="1" applyFont="1"/>
    <xf borderId="42" fillId="3" fontId="17" numFmtId="0" xfId="0" applyBorder="1" applyFont="1"/>
    <xf borderId="0" fillId="3" fontId="18" numFmtId="0" xfId="0" applyAlignment="1" applyFont="1">
      <alignment horizontal="right" vertical="center"/>
    </xf>
    <xf borderId="0" fillId="3" fontId="19" numFmtId="0" xfId="0" applyAlignment="1" applyFont="1">
      <alignment horizontal="right" vertical="center"/>
    </xf>
    <xf borderId="0" fillId="7" fontId="10" numFmtId="168" xfId="0" applyAlignment="1" applyFill="1" applyFont="1" applyNumberFormat="1">
      <alignment vertical="center"/>
    </xf>
    <xf borderId="41" fillId="3" fontId="17" numFmtId="170" xfId="0" applyBorder="1" applyFont="1" applyNumberFormat="1"/>
    <xf borderId="42" fillId="3" fontId="17" numFmtId="169" xfId="0" applyBorder="1" applyFont="1" applyNumberFormat="1"/>
    <xf borderId="42" fillId="3" fontId="8" numFmtId="0" xfId="0" applyAlignment="1" applyBorder="1" applyFont="1">
      <alignment vertical="center"/>
    </xf>
    <xf borderId="40" fillId="3" fontId="17" numFmtId="0" xfId="0" applyAlignment="1" applyBorder="1" applyFont="1">
      <alignment vertical="center"/>
    </xf>
    <xf borderId="37" fillId="3" fontId="17" numFmtId="0" xfId="0" applyAlignment="1" applyBorder="1" applyFont="1">
      <alignment vertical="center"/>
    </xf>
    <xf borderId="41" fillId="3" fontId="17" numFmtId="0" xfId="0" applyAlignment="1" applyBorder="1" applyFont="1">
      <alignment vertical="center"/>
    </xf>
    <xf borderId="60" fillId="3" fontId="20" numFmtId="0" xfId="0" applyAlignment="1" applyBorder="1" applyFont="1">
      <alignment readingOrder="0" shrinkToFit="0" vertical="center" wrapText="1"/>
    </xf>
    <xf borderId="61" fillId="0" fontId="4" numFmtId="0" xfId="0" applyBorder="1" applyFont="1"/>
    <xf borderId="62" fillId="0" fontId="4" numFmtId="0" xfId="0" applyBorder="1" applyFont="1"/>
    <xf borderId="63" fillId="0" fontId="4" numFmtId="0" xfId="0" applyBorder="1" applyFont="1"/>
    <xf borderId="36" fillId="0" fontId="4" numFmtId="0" xfId="0" applyBorder="1" applyFont="1"/>
    <xf borderId="37" fillId="0" fontId="4" numFmtId="0" xfId="0" applyBorder="1" applyFont="1"/>
    <xf borderId="42" fillId="3" fontId="17" numFmtId="0" xfId="0" applyAlignment="1" applyBorder="1" applyFont="1">
      <alignment vertical="center"/>
    </xf>
    <xf borderId="0" fillId="7" fontId="10" numFmtId="168" xfId="0" applyAlignment="1" applyFont="1" applyNumberFormat="1">
      <alignment horizontal="right" vertical="center"/>
    </xf>
    <xf borderId="41" fillId="3" fontId="17" numFmtId="170" xfId="0" applyAlignment="1" applyBorder="1" applyFont="1" applyNumberFormat="1">
      <alignment vertical="center"/>
    </xf>
    <xf borderId="42" fillId="3" fontId="17" numFmtId="169" xfId="0" applyAlignment="1" applyBorder="1" applyFont="1" applyNumberFormat="1">
      <alignment vertical="center"/>
    </xf>
    <xf borderId="42" fillId="3" fontId="8" numFmtId="2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1.png"/><Relationship Id="rId4" Type="http://schemas.openxmlformats.org/officeDocument/2006/relationships/image" Target="../media/image3.png"/><Relationship Id="rId5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1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3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2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390525</xdr:colOff>
      <xdr:row>0</xdr:row>
      <xdr:rowOff>76200</xdr:rowOff>
    </xdr:from>
    <xdr:ext cx="276225" cy="228600"/>
    <xdr:pic>
      <xdr:nvPicPr>
        <xdr:cNvPr id="0" name="image4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390525</xdr:colOff>
      <xdr:row>0</xdr:row>
      <xdr:rowOff>76200</xdr:rowOff>
    </xdr:from>
    <xdr:ext cx="276225" cy="228600"/>
    <xdr:pic>
      <xdr:nvPicPr>
        <xdr:cNvPr id="0" name="image4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Larissa%20Terceiro/Downloads/Planilha+Excel+-+Material+Complementar%20(3)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JUROS%20DE%20INVESTIMENTO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Juros investimentos"/>
      <sheetName val="Juros Crédito"/>
      <sheetName val="Plan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NVERSÃO DE TAXA"/>
      <sheetName val="ELIMINAÇÃO DA INFLAÇÃO"/>
      <sheetName val="JUROS SIM x COMP"/>
      <sheetName val="VALOR FUTURO REAL"/>
      <sheetName val="VALOR PRESENTE REAL"/>
      <sheetName val="PRESTAÇÃO-VF"/>
      <sheetName val="VF - PRESTAÇÃO"/>
      <sheetName val="APOSENTADORIA"/>
      <sheetName val="Juros investimentos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86"/>
    <col customWidth="1" min="2" max="5" width="14.43"/>
    <col customWidth="1" min="6" max="6" width="16.29"/>
    <col customWidth="1" min="7" max="7" width="12.43"/>
    <col customWidth="1" min="10" max="10" width="5.86"/>
    <col customWidth="1" min="12" max="12" width="20.43"/>
    <col customWidth="1" min="13" max="14" width="12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Conversão de Taxa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2.86"/>
    <col customWidth="1" min="3" max="3" width="17.57"/>
    <col customWidth="1" min="4" max="4" width="14.14"/>
    <col customWidth="1" min="5" max="5" width="17.86"/>
    <col customWidth="1" min="6" max="6" width="27.0"/>
    <col customWidth="1" min="7" max="7" width="16.0"/>
    <col customWidth="1" min="8" max="8" width="13.14"/>
    <col customWidth="1" min="9" max="9" width="16.43"/>
    <col customWidth="1" min="12" max="12" width="25.0"/>
    <col customWidth="1" min="13" max="26" width="9.14"/>
  </cols>
  <sheetData>
    <row r="1" ht="84.0" customHeight="1">
      <c r="A1" s="16"/>
      <c r="B1" s="17" t="s">
        <v>2</v>
      </c>
      <c r="C1" s="18"/>
      <c r="D1" s="18"/>
      <c r="E1" s="18"/>
      <c r="F1" s="18"/>
      <c r="G1" s="19"/>
      <c r="H1" s="20"/>
      <c r="I1" s="21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ht="29.25" customHeight="1">
      <c r="A2" s="23"/>
      <c r="B2" s="24" t="s">
        <v>3</v>
      </c>
      <c r="G2" s="25"/>
      <c r="H2" s="20"/>
      <c r="I2" s="26"/>
      <c r="J2" s="22"/>
      <c r="K2" s="27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ht="21.75" customHeight="1">
      <c r="A3" s="16"/>
      <c r="B3" s="29" t="s">
        <v>4</v>
      </c>
      <c r="C3" s="30"/>
      <c r="D3" s="31" t="s">
        <v>5</v>
      </c>
      <c r="E3" s="32" t="s">
        <v>6</v>
      </c>
      <c r="F3" s="33"/>
      <c r="G3" s="34"/>
      <c r="H3" s="20"/>
      <c r="I3" s="26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ht="21.75" customHeight="1">
      <c r="A4" s="16"/>
      <c r="B4" s="35" t="s">
        <v>7</v>
      </c>
      <c r="C4" s="36">
        <v>0.1</v>
      </c>
      <c r="D4" s="37"/>
      <c r="E4" s="38" t="s">
        <v>8</v>
      </c>
      <c r="F4" s="38" t="s">
        <v>9</v>
      </c>
      <c r="G4" s="39" t="s">
        <v>10</v>
      </c>
      <c r="H4" s="20"/>
      <c r="I4" s="2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ht="24.0" customHeight="1">
      <c r="A5" s="40"/>
      <c r="B5" s="41"/>
      <c r="C5" s="42"/>
      <c r="D5" s="42"/>
      <c r="E5" s="43">
        <f>IF(B4="ANO",(-1+(1+C4)^1),IF(B4="MÊS",(-1+(1+C4)^12),IF(B4="DIA",(-1+(1+C4)^252),"")))</f>
        <v>0.1</v>
      </c>
      <c r="F5" s="43">
        <f>IF(B4="ANO",(-1+(1+C4)^(1/12)),IF(B4="MÊS",(-1+(1+C4)^1),IF(B4="DIA",(-1+(1+C4)^22),"")))</f>
        <v>0.007974140429</v>
      </c>
      <c r="G5" s="44">
        <f>IF(B4="ANO",(-1+(1+C4)^(1/252)),IF(B4="MÊS",(-1+(1+C4)^(1/22)),IF(B4="DIA",(-1+(1+C4)^1),"")))</f>
        <v>0.0003782865315</v>
      </c>
      <c r="H5" s="45"/>
      <c r="I5" s="26"/>
      <c r="J5" s="46"/>
      <c r="K5" s="47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ht="14.25" customHeight="1">
      <c r="A6" s="49"/>
      <c r="B6" s="50"/>
      <c r="C6" s="50"/>
      <c r="D6" s="50"/>
      <c r="E6" s="50"/>
      <c r="F6" s="50"/>
      <c r="G6" s="51"/>
      <c r="H6" s="52"/>
      <c r="I6" s="26"/>
      <c r="J6" s="46"/>
      <c r="K6" s="53"/>
      <c r="L6" s="54"/>
      <c r="M6" s="55" t="s">
        <v>7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ht="23.25" customHeight="1">
      <c r="A7" s="49"/>
      <c r="B7" s="56" t="s">
        <v>11</v>
      </c>
      <c r="C7" s="57" t="s">
        <v>12</v>
      </c>
      <c r="D7" s="57"/>
      <c r="E7" s="57"/>
      <c r="F7" s="57"/>
      <c r="G7" s="58"/>
      <c r="H7" s="52"/>
      <c r="I7" s="26"/>
      <c r="J7" s="59"/>
      <c r="K7" s="60"/>
      <c r="L7" s="61"/>
      <c r="M7" s="62" t="s">
        <v>13</v>
      </c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ht="13.5" customHeight="1">
      <c r="A8" s="63"/>
      <c r="B8" s="64"/>
      <c r="C8" s="65"/>
      <c r="D8" s="65"/>
      <c r="E8" s="65"/>
      <c r="F8" s="65"/>
      <c r="G8" s="66"/>
      <c r="H8" s="67"/>
      <c r="I8" s="26"/>
      <c r="J8" s="46"/>
      <c r="K8" s="53"/>
      <c r="L8" s="54"/>
      <c r="M8" s="55" t="s">
        <v>14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ht="13.5" customHeight="1">
      <c r="A9" s="49"/>
      <c r="B9" s="68" t="s">
        <v>15</v>
      </c>
      <c r="C9" s="46"/>
      <c r="D9" s="69">
        <f>-1+1.13^(1/252)</f>
        <v>0.000485108233</v>
      </c>
      <c r="E9" s="46" t="s">
        <v>16</v>
      </c>
      <c r="F9" s="70">
        <f>D9*0.9</f>
        <v>0.0004365974097</v>
      </c>
      <c r="G9" s="71"/>
      <c r="H9" s="52"/>
      <c r="I9" s="46"/>
      <c r="J9" s="72"/>
      <c r="K9" s="53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ht="14.25" customHeight="1">
      <c r="A10" s="49"/>
      <c r="B10" s="73" t="s">
        <v>17</v>
      </c>
      <c r="C10" s="46"/>
      <c r="D10" s="74">
        <f>-1+(1+0.0004366)^252</f>
        <v>0.1162771651</v>
      </c>
      <c r="E10" s="46"/>
      <c r="F10" s="46"/>
      <c r="G10" s="71"/>
      <c r="H10" s="53"/>
      <c r="I10" s="48"/>
      <c r="J10" s="48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ht="13.5" customHeight="1">
      <c r="A11" s="75"/>
      <c r="B11" s="76"/>
      <c r="C11" s="77"/>
      <c r="D11" s="77"/>
      <c r="E11" s="77"/>
      <c r="F11" s="77"/>
      <c r="G11" s="78"/>
      <c r="H11" s="79"/>
      <c r="I11" s="65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ht="26.25" customHeight="1">
      <c r="A12" s="16"/>
      <c r="B12" s="73" t="s">
        <v>18</v>
      </c>
      <c r="C12" s="46"/>
      <c r="D12" s="46"/>
      <c r="E12" s="80">
        <f>10000*((1+D10)^10-1)/D10</f>
        <v>172359.0059</v>
      </c>
      <c r="F12" s="46"/>
      <c r="G12" s="81"/>
      <c r="H12" s="82"/>
      <c r="I12" s="46"/>
      <c r="J12" s="53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ht="12.75" customHeight="1">
      <c r="A13" s="83"/>
      <c r="B13" s="84"/>
      <c r="C13" s="85"/>
      <c r="D13" s="85"/>
      <c r="E13" s="85"/>
      <c r="F13" s="85"/>
      <c r="G13" s="86"/>
      <c r="H13" s="82"/>
      <c r="I13" s="46"/>
      <c r="J13" s="53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ht="13.5" customHeight="1">
      <c r="A14" s="49"/>
      <c r="B14" s="87"/>
      <c r="C14" s="87"/>
      <c r="D14" s="87"/>
      <c r="E14" s="87"/>
      <c r="F14" s="87"/>
      <c r="G14" s="87"/>
      <c r="H14" s="82"/>
      <c r="I14" s="46"/>
      <c r="J14" s="53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ht="13.5" customHeight="1">
      <c r="A15" s="49"/>
      <c r="B15" s="26"/>
      <c r="C15" s="26"/>
      <c r="D15" s="26"/>
      <c r="E15" s="26"/>
      <c r="F15" s="26"/>
      <c r="G15" s="26"/>
      <c r="H15" s="82"/>
      <c r="I15" s="46"/>
      <c r="J15" s="53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ht="13.5" customHeight="1">
      <c r="A16" s="54"/>
      <c r="B16" s="48"/>
      <c r="C16" s="48"/>
      <c r="D16" s="48"/>
      <c r="E16" s="48"/>
      <c r="F16" s="48"/>
      <c r="G16" s="83"/>
      <c r="H16" s="26"/>
      <c r="I16" s="46"/>
      <c r="J16" s="53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ht="13.5" customHeight="1">
      <c r="A17" s="54"/>
      <c r="B17" s="54"/>
      <c r="C17" s="54"/>
      <c r="D17" s="88"/>
      <c r="E17" s="54"/>
      <c r="F17" s="88"/>
      <c r="G17" s="49"/>
      <c r="H17" s="46"/>
      <c r="I17" s="80"/>
      <c r="J17" s="53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ht="13.5" customHeight="1">
      <c r="A18" s="54"/>
      <c r="B18" s="54"/>
      <c r="C18" s="54"/>
      <c r="D18" s="54"/>
      <c r="E18" s="54"/>
      <c r="F18" s="54"/>
      <c r="G18" s="54"/>
      <c r="H18" s="48"/>
      <c r="I18" s="48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ht="13.5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ht="13.5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ht="13.5" customHeight="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ht="13.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ht="13.5" customHeight="1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ht="13.5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ht="13.5" customHeigh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ht="13.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ht="13.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ht="13.5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ht="13.5" customHeight="1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ht="13.5" customHeight="1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ht="13.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ht="13.5" customHeight="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ht="13.5" customHeight="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ht="13.5" customHeight="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ht="13.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ht="13.5" customHeight="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ht="13.5" customHeigh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ht="13.5" customHeight="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ht="13.5" customHeight="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ht="13.5" customHeigh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ht="13.5" customHeight="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ht="13.5" customHeight="1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ht="13.5" customHeight="1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ht="13.5" customHeight="1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ht="13.5" customHeight="1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ht="13.5" customHeight="1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ht="13.5" customHeight="1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ht="13.5" customHeight="1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ht="13.5" customHeight="1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ht="13.5" customHeight="1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ht="13.5" customHeight="1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ht="13.5" customHeight="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ht="13.5" customHeight="1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ht="13.5" customHeight="1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ht="13.5" customHeight="1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ht="13.5" customHeight="1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ht="13.5" customHeight="1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ht="13.5" customHeight="1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ht="13.5" customHeight="1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ht="13.5" customHeight="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ht="13.5" customHeight="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ht="13.5" customHeight="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ht="13.5" customHeight="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ht="13.5" customHeight="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ht="13.5" customHeight="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ht="13.5" customHeigh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ht="13.5" customHeight="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ht="13.5" customHeight="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ht="13.5" customHeight="1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ht="13.5" customHeight="1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ht="13.5" customHeight="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ht="13.5" customHeight="1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ht="13.5" customHeight="1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ht="13.5" customHeight="1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ht="13.5" customHeight="1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ht="13.5" customHeight="1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ht="13.5" customHeight="1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ht="13.5" customHeight="1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ht="13.5" customHeight="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ht="13.5" customHeight="1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ht="13.5" customHeight="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ht="13.5" customHeight="1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ht="13.5" customHeight="1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ht="13.5" customHeight="1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ht="13.5" customHeight="1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ht="13.5" customHeight="1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ht="13.5" customHeight="1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ht="13.5" customHeight="1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ht="13.5" customHeight="1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ht="13.5" customHeight="1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ht="13.5" customHeight="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ht="13.5" customHeight="1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ht="13.5" customHeight="1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ht="13.5" customHeight="1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ht="13.5" customHeight="1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ht="13.5" customHeight="1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ht="13.5" customHeight="1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ht="13.5" customHeight="1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ht="13.5" customHeight="1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ht="13.5" customHeight="1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ht="13.5" customHeight="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ht="13.5" customHeight="1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ht="13.5" customHeight="1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ht="13.5" customHeight="1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ht="13.5" customHeight="1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ht="13.5" customHeight="1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ht="13.5" customHeight="1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ht="13.5" customHeight="1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ht="13.5" customHeight="1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ht="13.5" customHeight="1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ht="13.5" customHeight="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ht="13.5" customHeight="1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ht="13.5" customHeight="1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ht="13.5" customHeight="1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ht="13.5" customHeight="1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ht="13.5" customHeight="1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ht="13.5" customHeight="1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ht="13.5" customHeight="1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ht="13.5" customHeight="1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ht="13.5" customHeight="1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ht="13.5" customHeight="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ht="13.5" customHeight="1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ht="13.5" customHeight="1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ht="13.5" customHeight="1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ht="13.5" customHeight="1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ht="13.5" customHeight="1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ht="13.5" customHeight="1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ht="13.5" customHeight="1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ht="13.5" customHeight="1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ht="13.5" customHeight="1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ht="13.5" customHeight="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ht="13.5" customHeight="1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ht="13.5" customHeight="1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ht="13.5" customHeight="1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ht="13.5" customHeight="1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ht="13.5" customHeight="1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ht="13.5" customHeight="1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ht="13.5" customHeight="1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ht="13.5" customHeight="1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ht="13.5" customHeight="1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ht="13.5" customHeight="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ht="13.5" customHeight="1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ht="13.5" customHeight="1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ht="13.5" customHeight="1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ht="13.5" customHeight="1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ht="13.5" customHeight="1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ht="13.5" customHeight="1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ht="13.5" customHeight="1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ht="13.5" customHeight="1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ht="13.5" customHeight="1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ht="13.5" customHeight="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ht="13.5" customHeight="1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ht="13.5" customHeight="1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ht="13.5" customHeight="1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ht="13.5" customHeight="1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ht="13.5" customHeight="1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ht="13.5" customHeight="1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ht="13.5" customHeight="1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ht="13.5" customHeight="1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ht="13.5" customHeight="1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ht="13.5" customHeight="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ht="13.5" customHeight="1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ht="13.5" customHeight="1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ht="13.5" customHeight="1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ht="13.5" customHeight="1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ht="13.5" customHeight="1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ht="13.5" customHeight="1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ht="13.5" customHeight="1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ht="13.5" customHeight="1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ht="13.5" customHeight="1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ht="13.5" customHeight="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ht="13.5" customHeight="1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ht="13.5" customHeight="1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ht="13.5" customHeight="1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ht="13.5" customHeight="1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ht="13.5" customHeight="1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ht="13.5" customHeight="1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ht="13.5" customHeight="1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ht="13.5" customHeight="1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ht="13.5" customHeight="1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ht="13.5" customHeight="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ht="13.5" customHeight="1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ht="13.5" customHeight="1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ht="13.5" customHeight="1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ht="13.5" customHeight="1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ht="13.5" customHeight="1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ht="13.5" customHeight="1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ht="13.5" customHeight="1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ht="13.5" customHeight="1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ht="13.5" customHeight="1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ht="13.5" customHeight="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ht="13.5" customHeight="1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ht="13.5" customHeight="1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ht="13.5" customHeight="1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ht="13.5" customHeight="1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ht="13.5" customHeight="1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ht="13.5" customHeight="1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ht="13.5" customHeight="1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ht="13.5" customHeight="1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ht="13.5" customHeight="1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ht="13.5" customHeight="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ht="13.5" customHeight="1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ht="13.5" customHeight="1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ht="13.5" customHeight="1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ht="13.5" customHeight="1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ht="13.5" customHeight="1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ht="13.5" customHeight="1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ht="13.5" customHeight="1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ht="13.5" customHeight="1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ht="13.5" customHeight="1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ht="13.5" customHeight="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ht="13.5" customHeight="1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ht="13.5" customHeight="1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ht="13.5" customHeight="1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ht="13.5" customHeight="1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ht="13.5" customHeight="1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ht="13.5" customHeight="1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ht="13.5" customHeight="1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ht="13.5" customHeight="1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ht="13.5" customHeight="1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2:G2"/>
    <mergeCell ref="B3:C3"/>
    <mergeCell ref="D3:D5"/>
    <mergeCell ref="E3:G3"/>
    <mergeCell ref="B4:B5"/>
    <mergeCell ref="C4:C5"/>
    <mergeCell ref="B1:G1"/>
  </mergeCells>
  <dataValidations>
    <dataValidation type="list" allowBlank="1" showErrorMessage="1" sqref="B4">
      <formula1>$M$6:$M$9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3.29"/>
    <col customWidth="1" min="3" max="3" width="22.86"/>
    <col customWidth="1" min="4" max="4" width="21.57"/>
    <col customWidth="1" min="5" max="5" width="13.86"/>
    <col customWidth="1" min="6" max="6" width="29.29"/>
    <col customWidth="1" min="7" max="7" width="14.57"/>
    <col customWidth="1" min="8" max="8" width="12.43"/>
    <col customWidth="1" min="9" max="9" width="12.71"/>
    <col customWidth="1" min="13" max="13" width="25.0"/>
    <col customWidth="1" min="14" max="14" width="9.14"/>
    <col customWidth="1" min="15" max="15" width="11.0"/>
    <col customWidth="1" min="16" max="26" width="8.71"/>
  </cols>
  <sheetData>
    <row r="1" ht="112.5" customHeight="1">
      <c r="A1" s="89"/>
      <c r="B1" s="90" t="s">
        <v>2</v>
      </c>
      <c r="C1" s="18"/>
      <c r="D1" s="18"/>
      <c r="E1" s="18"/>
      <c r="F1" s="18"/>
      <c r="G1" s="18"/>
      <c r="H1" s="19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ht="35.25" customHeight="1">
      <c r="A2" s="91"/>
      <c r="B2" s="92" t="s">
        <v>19</v>
      </c>
      <c r="C2" s="93"/>
      <c r="D2" s="93"/>
      <c r="E2" s="93"/>
      <c r="F2" s="93"/>
      <c r="G2" s="93"/>
      <c r="H2" s="94"/>
      <c r="I2" s="91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ht="27.75" customHeight="1">
      <c r="A3" s="95"/>
      <c r="B3" s="96" t="s">
        <v>20</v>
      </c>
      <c r="C3" s="97">
        <v>2000000.0</v>
      </c>
      <c r="D3" s="98" t="s">
        <v>21</v>
      </c>
      <c r="E3" s="99"/>
      <c r="F3" s="100" t="s">
        <v>22</v>
      </c>
      <c r="G3" s="101">
        <v>0.15</v>
      </c>
      <c r="H3" s="101" t="s">
        <v>23</v>
      </c>
      <c r="I3" s="102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ht="23.25" customHeight="1">
      <c r="A4" s="103"/>
      <c r="B4" s="96" t="s">
        <v>24</v>
      </c>
      <c r="C4" s="97">
        <v>25000.0</v>
      </c>
      <c r="D4" s="104" t="s">
        <v>25</v>
      </c>
      <c r="E4" s="105"/>
      <c r="F4" s="100" t="s">
        <v>26</v>
      </c>
      <c r="G4" s="101">
        <v>0.0</v>
      </c>
      <c r="H4" s="101" t="s">
        <v>27</v>
      </c>
      <c r="I4" s="106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ht="26.25" customHeight="1">
      <c r="A5" s="103"/>
      <c r="B5" s="96" t="s">
        <v>28</v>
      </c>
      <c r="C5" s="107">
        <v>0.008</v>
      </c>
      <c r="D5" s="108" t="s">
        <v>27</v>
      </c>
      <c r="E5" s="105"/>
      <c r="F5" s="100" t="s">
        <v>29</v>
      </c>
      <c r="G5" s="101">
        <v>0.0</v>
      </c>
      <c r="H5" s="101" t="str">
        <f>H4</f>
        <v>ao mês</v>
      </c>
      <c r="I5" s="106"/>
      <c r="J5" s="109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ht="23.25" customHeight="1">
      <c r="A6" s="103"/>
      <c r="B6" s="96" t="s">
        <v>30</v>
      </c>
      <c r="C6" s="107">
        <v>0.002</v>
      </c>
      <c r="D6" s="108" t="s">
        <v>27</v>
      </c>
      <c r="E6" s="106"/>
      <c r="F6" s="110"/>
      <c r="G6" s="110"/>
      <c r="H6" s="110"/>
      <c r="I6" s="111"/>
      <c r="J6" s="54"/>
      <c r="K6" s="54"/>
      <c r="L6" s="54"/>
      <c r="M6" s="54"/>
      <c r="N6" s="109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ht="25.5" customHeight="1">
      <c r="A7" s="103"/>
      <c r="B7" s="96" t="s">
        <v>31</v>
      </c>
      <c r="C7" s="112">
        <f>40*12</f>
        <v>480</v>
      </c>
      <c r="D7" s="113" t="s">
        <v>32</v>
      </c>
      <c r="E7" s="106"/>
      <c r="F7" s="111"/>
      <c r="G7" s="111"/>
      <c r="H7" s="111"/>
      <c r="I7" s="111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ht="26.25" customHeight="1">
      <c r="A8" s="103"/>
      <c r="B8" s="96" t="s">
        <v>33</v>
      </c>
      <c r="C8" s="114">
        <f>-PMT(-1+(1+(C5))/(1+(C6+G4)),C7,-C4*(1-G5),C3,0)*(1+G5)+((C3-(-PMT(-1+(1+(C5))/(1+(C6+G4)),C7,-C4*(1-G5),C3,0)*(1+G5))*C7)*G3)/C7</f>
        <v>1104.746778</v>
      </c>
      <c r="D8" s="113" t="s">
        <v>34</v>
      </c>
      <c r="E8" s="115"/>
      <c r="F8" s="116"/>
      <c r="G8" s="111"/>
      <c r="H8" s="111"/>
      <c r="I8" s="111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ht="14.25" customHeight="1">
      <c r="A9" s="111"/>
      <c r="B9" s="110"/>
      <c r="C9" s="110"/>
      <c r="D9" s="110"/>
      <c r="E9" s="111"/>
      <c r="F9" s="111"/>
      <c r="G9" s="111"/>
      <c r="H9" s="111"/>
      <c r="I9" s="111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ht="39.0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ht="39.0" customHeight="1">
      <c r="A11" s="54"/>
      <c r="B11" s="92" t="s">
        <v>35</v>
      </c>
      <c r="C11" s="93"/>
      <c r="D11" s="93"/>
      <c r="E11" s="93"/>
      <c r="F11" s="93"/>
      <c r="G11" s="93"/>
      <c r="H11" s="94"/>
      <c r="I11" s="117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ht="24.0" customHeight="1">
      <c r="A12" s="95"/>
      <c r="B12" s="96" t="s">
        <v>24</v>
      </c>
      <c r="C12" s="97">
        <v>2000000.0</v>
      </c>
      <c r="D12" s="104" t="s">
        <v>25</v>
      </c>
      <c r="E12" s="118"/>
      <c r="F12" s="100" t="s">
        <v>22</v>
      </c>
      <c r="G12" s="101">
        <v>0.15</v>
      </c>
      <c r="H12" s="101" t="s">
        <v>23</v>
      </c>
      <c r="I12" s="119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ht="25.5" customHeight="1">
      <c r="A13" s="103"/>
      <c r="B13" s="96" t="s">
        <v>28</v>
      </c>
      <c r="C13" s="107">
        <v>0.006</v>
      </c>
      <c r="D13" s="108" t="s">
        <v>27</v>
      </c>
      <c r="E13" s="118"/>
      <c r="F13" s="100" t="s">
        <v>26</v>
      </c>
      <c r="G13" s="101">
        <v>0.0</v>
      </c>
      <c r="H13" s="101" t="s">
        <v>27</v>
      </c>
      <c r="I13" s="120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ht="21.75" customHeight="1">
      <c r="A14" s="103"/>
      <c r="B14" s="96" t="s">
        <v>30</v>
      </c>
      <c r="C14" s="107">
        <v>0.0</v>
      </c>
      <c r="D14" s="108" t="s">
        <v>27</v>
      </c>
      <c r="E14" s="118"/>
      <c r="F14" s="121" t="s">
        <v>36</v>
      </c>
      <c r="G14" s="122"/>
      <c r="H14" s="123"/>
      <c r="I14" s="120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ht="23.25" customHeight="1">
      <c r="A15" s="103"/>
      <c r="B15" s="96" t="s">
        <v>31</v>
      </c>
      <c r="C15" s="113">
        <f>20*12</f>
        <v>240</v>
      </c>
      <c r="D15" s="113" t="s">
        <v>32</v>
      </c>
      <c r="E15" s="120"/>
      <c r="F15" s="124"/>
      <c r="G15" s="125"/>
      <c r="H15" s="126"/>
      <c r="I15" s="127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ht="23.25" customHeight="1">
      <c r="A16" s="103"/>
      <c r="B16" s="96" t="s">
        <v>33</v>
      </c>
      <c r="C16" s="128">
        <f>-PMT(-1+(1+(C13))/(1+(C14+G13)),C15,C12,0)-(-PMT(-1+(1+(C13))/(1+(C14+G13)),C15,C12,0)*C13*G12)</f>
        <v>15732.81369</v>
      </c>
      <c r="D16" s="113" t="s">
        <v>34</v>
      </c>
      <c r="E16" s="129"/>
      <c r="F16" s="130"/>
      <c r="G16" s="127"/>
      <c r="H16" s="127"/>
      <c r="I16" s="127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ht="24.0" customHeight="1">
      <c r="A17" s="103"/>
      <c r="B17" s="96" t="s">
        <v>37</v>
      </c>
      <c r="C17" s="128">
        <f>(C12*(1+C13)/(1+C14+G13)-C12)*(1-G12)</f>
        <v>10200</v>
      </c>
      <c r="D17" s="113" t="s">
        <v>38</v>
      </c>
      <c r="E17" s="120"/>
      <c r="F17" s="127"/>
      <c r="G17" s="127"/>
      <c r="H17" s="127"/>
      <c r="I17" s="127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ht="14.25" customHeight="1">
      <c r="A18" s="111"/>
      <c r="B18" s="110"/>
      <c r="C18" s="110"/>
      <c r="D18" s="110"/>
      <c r="E18" s="111"/>
      <c r="F18" s="111"/>
      <c r="G18" s="111"/>
      <c r="H18" s="111"/>
      <c r="I18" s="111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ht="14.25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ht="14.25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ht="14.25" customHeight="1">
      <c r="A21" s="54"/>
      <c r="B21" s="54"/>
      <c r="C21" s="54"/>
      <c r="D21" s="54"/>
      <c r="E21" s="54"/>
      <c r="F21" s="131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ht="14.2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ht="14.25" customHeight="1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ht="14.25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ht="14.25" customHeigh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ht="14.2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ht="14.2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ht="14.25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ht="14.25" customHeight="1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ht="14.25" customHeight="1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ht="14.2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ht="14.25" customHeight="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ht="14.25" customHeight="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ht="14.25" customHeight="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ht="14.2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ht="14.25" customHeight="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ht="14.25" customHeigh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ht="14.25" customHeight="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ht="14.25" customHeight="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ht="14.25" customHeigh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ht="14.25" customHeight="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ht="14.25" customHeight="1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ht="14.25" customHeight="1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ht="14.25" customHeight="1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ht="14.25" customHeight="1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ht="14.25" customHeight="1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ht="14.25" customHeight="1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ht="14.25" customHeight="1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ht="14.25" customHeight="1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ht="14.25" customHeight="1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ht="14.25" customHeight="1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ht="14.25" customHeight="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ht="14.25" customHeight="1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ht="14.25" customHeight="1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ht="14.25" customHeight="1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ht="14.25" customHeight="1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ht="14.25" customHeight="1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ht="14.25" customHeight="1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ht="14.25" customHeight="1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ht="14.25" customHeight="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ht="14.25" customHeight="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ht="14.25" customHeight="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ht="14.25" customHeight="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ht="14.25" customHeight="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ht="14.25" customHeight="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ht="14.25" customHeigh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ht="14.25" customHeight="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ht="14.25" customHeight="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ht="14.25" customHeight="1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ht="14.25" customHeight="1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ht="14.25" customHeight="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ht="14.25" customHeight="1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ht="14.25" customHeight="1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ht="14.25" customHeight="1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ht="14.25" customHeight="1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ht="14.25" customHeight="1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ht="14.25" customHeight="1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ht="14.25" customHeight="1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ht="14.25" customHeight="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ht="14.25" customHeight="1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ht="14.25" customHeight="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ht="14.25" customHeight="1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ht="14.25" customHeight="1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ht="14.25" customHeight="1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ht="14.25" customHeight="1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ht="14.25" customHeight="1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ht="14.25" customHeight="1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ht="14.25" customHeight="1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ht="14.25" customHeight="1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ht="14.25" customHeight="1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ht="14.25" customHeight="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ht="14.25" customHeight="1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ht="14.25" customHeight="1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ht="14.25" customHeight="1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ht="14.25" customHeight="1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ht="14.25" customHeight="1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ht="14.25" customHeight="1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ht="14.25" customHeight="1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ht="14.25" customHeight="1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ht="14.25" customHeight="1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ht="14.25" customHeight="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ht="14.25" customHeight="1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ht="14.25" customHeight="1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ht="14.25" customHeight="1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ht="14.25" customHeight="1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ht="14.25" customHeight="1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ht="14.25" customHeight="1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ht="14.25" customHeight="1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ht="14.25" customHeight="1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ht="14.25" customHeight="1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ht="14.25" customHeight="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ht="14.25" customHeight="1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ht="14.25" customHeight="1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ht="14.25" customHeight="1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ht="14.25" customHeight="1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ht="14.25" customHeight="1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ht="14.25" customHeight="1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ht="14.25" customHeight="1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ht="14.25" customHeight="1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ht="14.25" customHeight="1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ht="14.25" customHeight="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ht="14.25" customHeight="1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ht="14.25" customHeight="1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ht="14.25" customHeight="1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ht="14.25" customHeight="1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ht="14.25" customHeight="1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ht="14.25" customHeight="1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ht="14.25" customHeight="1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ht="14.25" customHeight="1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ht="14.25" customHeight="1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ht="14.25" customHeight="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ht="14.25" customHeight="1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ht="14.25" customHeight="1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ht="14.25" customHeight="1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ht="14.25" customHeight="1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ht="14.25" customHeight="1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ht="14.25" customHeight="1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ht="14.25" customHeight="1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ht="14.25" customHeight="1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ht="14.25" customHeight="1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ht="14.25" customHeight="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ht="14.25" customHeight="1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ht="14.25" customHeight="1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ht="14.25" customHeight="1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ht="14.25" customHeight="1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ht="14.25" customHeight="1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ht="14.25" customHeight="1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ht="14.25" customHeight="1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ht="14.25" customHeight="1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ht="14.25" customHeight="1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ht="14.25" customHeight="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ht="14.25" customHeight="1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ht="14.25" customHeight="1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ht="14.25" customHeight="1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ht="14.25" customHeight="1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ht="14.25" customHeight="1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ht="14.25" customHeight="1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ht="14.25" customHeight="1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ht="14.25" customHeight="1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ht="14.25" customHeight="1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ht="14.25" customHeight="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ht="14.25" customHeight="1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ht="14.25" customHeight="1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ht="14.25" customHeight="1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ht="14.25" customHeight="1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ht="14.25" customHeight="1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ht="14.25" customHeight="1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ht="14.25" customHeight="1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ht="14.25" customHeight="1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ht="14.25" customHeight="1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ht="14.25" customHeight="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ht="14.25" customHeight="1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ht="14.25" customHeight="1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ht="14.25" customHeight="1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ht="14.25" customHeight="1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ht="14.25" customHeight="1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ht="14.25" customHeight="1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ht="14.25" customHeight="1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ht="14.25" customHeight="1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ht="14.25" customHeight="1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ht="14.25" customHeight="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ht="14.25" customHeight="1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ht="14.25" customHeight="1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ht="14.25" customHeight="1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ht="14.25" customHeight="1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ht="14.25" customHeight="1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ht="14.25" customHeight="1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ht="14.25" customHeight="1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ht="14.25" customHeight="1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ht="14.25" customHeight="1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ht="14.25" customHeight="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ht="14.25" customHeight="1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ht="14.25" customHeight="1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ht="14.25" customHeight="1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ht="14.25" customHeight="1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ht="14.25" customHeight="1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ht="14.25" customHeight="1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ht="14.25" customHeight="1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ht="14.25" customHeight="1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ht="14.25" customHeight="1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ht="14.25" customHeight="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ht="14.25" customHeight="1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ht="14.25" customHeight="1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ht="14.25" customHeight="1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ht="14.25" customHeight="1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ht="14.25" customHeight="1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ht="14.25" customHeight="1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ht="14.25" customHeight="1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ht="14.25" customHeight="1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ht="14.25" customHeight="1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ht="14.25" customHeight="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ht="14.25" customHeight="1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ht="14.25" customHeight="1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ht="14.25" customHeight="1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ht="14.25" customHeight="1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ht="14.25" customHeight="1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ht="14.25" customHeight="1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ht="14.25" customHeight="1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ht="14.25" customHeight="1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ht="14.25" customHeight="1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ht="14.25" customHeight="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ht="14.25" customHeight="1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ht="14.25" customHeight="1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ht="14.25" customHeight="1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ht="14.25" customHeight="1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ht="14.25" customHeight="1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ht="14.25" customHeight="1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ht="14.25" customHeight="1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ht="14.25" customHeight="1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ht="14.25" customHeight="1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ht="14.25" customHeight="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ht="14.25" customHeight="1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ht="14.25" customHeight="1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ht="14.25" customHeight="1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ht="14.25" customHeight="1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ht="14.25" customHeight="1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ht="14.25" customHeight="1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ht="14.25" customHeight="1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ht="14.25" customHeight="1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ht="14.25" customHeight="1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ht="14.25" customHeight="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ht="14.25" customHeight="1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ht="14.25" customHeight="1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ht="14.25" customHeight="1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ht="14.25" customHeight="1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ht="14.25" customHeight="1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ht="14.25" customHeight="1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ht="14.25" customHeight="1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ht="14.25" customHeight="1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ht="14.25" customHeight="1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ht="14.25" customHeight="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ht="14.25" customHeight="1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ht="14.25" customHeight="1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ht="14.25" customHeight="1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ht="14.25" customHeight="1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ht="14.25" customHeight="1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ht="14.25" customHeight="1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ht="14.25" customHeight="1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ht="14.25" customHeight="1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ht="14.25" customHeight="1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ht="14.25" customHeight="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ht="14.25" customHeight="1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ht="14.25" customHeight="1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ht="14.25" customHeight="1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ht="14.25" customHeight="1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ht="14.25" customHeight="1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ht="14.25" customHeight="1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ht="14.25" customHeight="1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ht="14.25" customHeight="1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ht="14.25" customHeight="1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ht="14.25" customHeight="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ht="14.25" customHeight="1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ht="14.25" customHeight="1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ht="14.25" customHeight="1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ht="14.25" customHeight="1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ht="14.25" customHeight="1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ht="14.25" customHeight="1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ht="14.25" customHeight="1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ht="14.25" customHeight="1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ht="14.25" customHeight="1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ht="14.25" customHeight="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ht="14.25" customHeight="1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ht="14.25" customHeight="1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ht="14.25" customHeight="1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ht="14.25" customHeight="1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ht="14.25" customHeight="1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ht="14.25" customHeight="1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ht="14.25" customHeight="1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ht="14.25" customHeight="1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ht="14.25" customHeight="1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ht="14.25" customHeight="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ht="14.25" customHeight="1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ht="14.25" customHeight="1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ht="14.25" customHeight="1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ht="14.25" customHeight="1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ht="14.25" customHeight="1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ht="14.25" customHeight="1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ht="14.25" customHeight="1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ht="14.25" customHeight="1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ht="14.25" customHeight="1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ht="14.25" customHeight="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ht="14.25" customHeight="1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ht="14.25" customHeight="1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ht="14.25" customHeight="1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ht="14.25" customHeight="1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ht="14.25" customHeight="1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ht="14.25" customHeight="1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ht="14.25" customHeight="1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ht="14.25" customHeight="1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ht="14.25" customHeight="1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ht="14.25" customHeight="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ht="14.25" customHeight="1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ht="14.25" customHeight="1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ht="14.25" customHeight="1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ht="14.25" customHeight="1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ht="14.25" customHeight="1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ht="14.25" customHeight="1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ht="14.25" customHeight="1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ht="14.25" customHeight="1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ht="14.25" customHeight="1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ht="14.25" customHeight="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ht="14.25" customHeight="1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ht="14.25" customHeight="1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ht="14.25" customHeight="1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ht="14.25" customHeight="1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ht="14.25" customHeight="1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ht="14.25" customHeight="1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ht="14.25" customHeight="1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ht="14.25" customHeight="1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ht="14.25" customHeight="1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ht="14.25" customHeight="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ht="14.25" customHeight="1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ht="14.25" customHeight="1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ht="14.25" customHeight="1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ht="14.25" customHeight="1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ht="14.25" customHeight="1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ht="14.25" customHeight="1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ht="14.25" customHeight="1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ht="14.25" customHeight="1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ht="14.25" customHeight="1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ht="14.25" customHeight="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ht="14.25" customHeight="1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ht="14.25" customHeight="1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ht="14.25" customHeight="1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ht="14.25" customHeight="1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ht="14.25" customHeight="1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ht="14.25" customHeight="1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ht="14.25" customHeight="1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ht="14.25" customHeight="1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ht="14.25" customHeight="1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ht="14.25" customHeight="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ht="14.25" customHeight="1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ht="14.25" customHeight="1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ht="14.25" customHeight="1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ht="14.25" customHeight="1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ht="14.25" customHeight="1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ht="14.25" customHeight="1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ht="14.25" customHeight="1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ht="14.25" customHeight="1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ht="14.25" customHeight="1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ht="14.25" customHeight="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ht="14.25" customHeight="1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ht="14.25" customHeight="1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ht="14.25" customHeight="1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ht="14.25" customHeight="1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ht="14.25" customHeight="1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ht="14.25" customHeight="1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ht="14.25" customHeight="1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ht="14.25" customHeight="1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ht="14.25" customHeight="1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ht="14.25" customHeight="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ht="14.25" customHeight="1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ht="14.25" customHeight="1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ht="14.25" customHeight="1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ht="14.25" customHeight="1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 ht="14.25" customHeight="1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 ht="14.25" customHeight="1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 ht="14.25" customHeight="1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 ht="14.25" customHeight="1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 ht="14.25" customHeight="1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 ht="14.25" customHeight="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 ht="14.25" customHeight="1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 ht="14.25" customHeight="1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 ht="14.25" customHeight="1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 ht="14.25" customHeight="1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 ht="14.25" customHeight="1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 ht="14.25" customHeight="1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 ht="14.25" customHeight="1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 ht="14.25" customHeight="1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 ht="14.25" customHeight="1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 ht="14.25" customHeight="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 ht="14.25" customHeight="1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 ht="14.25" customHeight="1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 ht="14.25" customHeight="1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 ht="14.25" customHeight="1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 ht="14.25" customHeight="1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 ht="14.25" customHeight="1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 ht="14.25" customHeight="1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 ht="14.25" customHeight="1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 ht="14.25" customHeight="1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 ht="14.25" customHeight="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 ht="14.25" customHeight="1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 ht="14.25" customHeight="1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 ht="14.25" customHeight="1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 ht="14.25" customHeight="1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 ht="14.25" customHeight="1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 ht="14.25" customHeight="1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 ht="14.25" customHeight="1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 ht="14.25" customHeight="1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 ht="14.25" customHeight="1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 ht="14.25" customHeight="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 ht="14.25" customHeight="1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 ht="14.25" customHeight="1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 ht="14.25" customHeight="1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 ht="14.25" customHeight="1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 ht="14.25" customHeight="1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 ht="14.25" customHeight="1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 ht="14.25" customHeight="1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 ht="14.25" customHeight="1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 ht="14.25" customHeight="1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 ht="14.25" customHeight="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 ht="14.25" customHeight="1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 ht="14.25" customHeight="1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 ht="14.25" customHeight="1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 ht="14.25" customHeight="1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 ht="14.25" customHeight="1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 ht="14.25" customHeight="1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 ht="14.25" customHeight="1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 ht="14.25" customHeight="1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 ht="14.25" customHeight="1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 ht="14.25" customHeight="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 ht="14.25" customHeight="1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 ht="14.25" customHeight="1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 ht="14.25" customHeight="1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 ht="14.25" customHeight="1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ht="14.25" customHeight="1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ht="14.25" customHeight="1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ht="14.25" customHeight="1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ht="14.25" customHeight="1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ht="14.25" customHeight="1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ht="14.25" customHeight="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ht="14.25" customHeight="1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ht="14.25" customHeight="1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ht="14.25" customHeight="1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ht="14.25" customHeight="1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ht="14.25" customHeight="1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ht="14.25" customHeight="1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ht="14.25" customHeight="1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ht="14.25" customHeight="1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ht="14.25" customHeight="1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ht="14.25" customHeight="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ht="14.25" customHeight="1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ht="14.25" customHeight="1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ht="14.25" customHeight="1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ht="14.25" customHeight="1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ht="14.25" customHeight="1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ht="14.25" customHeight="1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ht="14.25" customHeight="1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ht="14.25" customHeight="1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ht="14.25" customHeight="1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ht="14.25" customHeight="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ht="14.25" customHeight="1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ht="14.25" customHeight="1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ht="14.25" customHeight="1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 ht="14.25" customHeight="1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ht="14.25" customHeight="1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ht="14.25" customHeight="1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ht="14.25" customHeight="1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ht="14.25" customHeight="1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ht="14.25" customHeight="1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 ht="14.25" customHeight="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ht="14.25" customHeight="1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ht="14.25" customHeight="1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ht="14.25" customHeight="1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ht="14.25" customHeight="1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ht="14.25" customHeight="1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ht="14.25" customHeight="1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ht="14.25" customHeight="1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ht="14.25" customHeight="1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ht="14.25" customHeight="1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ht="14.25" customHeight="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ht="14.25" customHeight="1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ht="14.25" customHeight="1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ht="14.25" customHeight="1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ht="14.25" customHeight="1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ht="14.25" customHeight="1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ht="14.25" customHeight="1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ht="14.25" customHeight="1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ht="14.25" customHeight="1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ht="14.25" customHeight="1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ht="14.25" customHeight="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ht="14.25" customHeight="1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ht="14.25" customHeight="1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ht="14.25" customHeight="1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ht="14.25" customHeight="1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ht="14.25" customHeight="1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ht="14.25" customHeight="1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ht="14.25" customHeight="1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ht="14.25" customHeight="1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ht="14.25" customHeight="1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ht="14.25" customHeight="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 ht="14.25" customHeight="1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ht="14.25" customHeight="1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 ht="14.25" customHeight="1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 ht="14.25" customHeight="1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ht="14.25" customHeight="1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ht="14.25" customHeight="1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ht="14.25" customHeight="1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ht="14.25" customHeight="1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ht="14.25" customHeight="1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ht="14.25" customHeight="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ht="14.25" customHeight="1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ht="14.25" customHeight="1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ht="14.25" customHeight="1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ht="14.25" customHeight="1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ht="14.25" customHeight="1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 ht="14.25" customHeight="1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 ht="14.25" customHeight="1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ht="14.25" customHeight="1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ht="14.25" customHeight="1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ht="14.25" customHeight="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ht="14.25" customHeight="1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ht="14.25" customHeight="1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ht="14.25" customHeight="1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ht="14.25" customHeight="1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ht="14.25" customHeight="1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ht="14.25" customHeight="1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ht="14.25" customHeight="1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ht="14.25" customHeight="1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ht="14.25" customHeight="1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ht="14.25" customHeight="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ht="14.25" customHeight="1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ht="14.25" customHeight="1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ht="14.25" customHeight="1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ht="14.25" customHeight="1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ht="14.25" customHeight="1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ht="14.25" customHeight="1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ht="14.25" customHeight="1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 ht="14.25" customHeight="1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ht="14.25" customHeight="1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ht="14.25" customHeight="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 ht="14.25" customHeight="1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 ht="14.25" customHeight="1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 ht="14.25" customHeight="1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ht="14.25" customHeight="1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ht="14.25" customHeight="1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ht="14.25" customHeight="1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ht="14.25" customHeight="1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 ht="14.25" customHeight="1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 ht="14.25" customHeight="1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 ht="14.25" customHeight="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 ht="14.25" customHeight="1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 ht="14.25" customHeight="1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ht="14.25" customHeight="1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ht="14.25" customHeight="1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ht="14.25" customHeight="1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ht="14.25" customHeight="1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ht="14.25" customHeight="1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ht="14.25" customHeight="1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ht="14.25" customHeight="1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ht="14.25" customHeight="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ht="14.25" customHeight="1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ht="14.25" customHeight="1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ht="14.25" customHeight="1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ht="14.25" customHeight="1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ht="14.25" customHeight="1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ht="14.25" customHeight="1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ht="14.25" customHeight="1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ht="14.25" customHeight="1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ht="14.25" customHeight="1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ht="14.25" customHeight="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ht="14.25" customHeight="1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ht="14.25" customHeight="1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ht="14.25" customHeight="1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ht="14.25" customHeight="1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ht="14.25" customHeight="1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ht="14.25" customHeight="1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ht="14.25" customHeight="1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ht="14.25" customHeight="1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ht="14.25" customHeight="1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ht="14.25" customHeight="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ht="14.25" customHeight="1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ht="14.25" customHeight="1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ht="14.25" customHeight="1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ht="14.25" customHeight="1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ht="14.25" customHeight="1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ht="14.25" customHeight="1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ht="14.25" customHeight="1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ht="14.25" customHeight="1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ht="14.25" customHeight="1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ht="14.25" customHeight="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ht="14.25" customHeight="1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ht="14.25" customHeight="1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ht="14.25" customHeight="1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ht="14.25" customHeight="1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ht="14.25" customHeight="1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ht="14.25" customHeight="1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 ht="14.25" customHeight="1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 ht="14.25" customHeight="1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 ht="14.25" customHeight="1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 ht="14.25" customHeight="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 ht="14.25" customHeight="1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 ht="14.25" customHeight="1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 ht="14.25" customHeight="1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 ht="14.25" customHeight="1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 ht="14.25" customHeight="1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 ht="14.25" customHeight="1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 ht="14.25" customHeight="1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 ht="14.25" customHeight="1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 ht="14.25" customHeight="1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 ht="14.25" customHeight="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 ht="14.25" customHeight="1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 ht="14.25" customHeight="1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 ht="14.25" customHeight="1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 ht="14.25" customHeight="1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 ht="14.25" customHeight="1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 ht="14.25" customHeight="1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 ht="14.25" customHeight="1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 ht="14.25" customHeight="1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 ht="14.25" customHeight="1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 ht="14.25" customHeight="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 ht="14.25" customHeight="1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 ht="14.25" customHeight="1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 ht="14.25" customHeight="1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 ht="14.25" customHeight="1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 ht="14.25" customHeight="1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 ht="14.25" customHeight="1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 ht="14.25" customHeight="1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 ht="14.25" customHeight="1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 ht="14.25" customHeight="1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 ht="14.25" customHeight="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 ht="14.25" customHeight="1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 ht="14.25" customHeight="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 ht="14.25" customHeight="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 ht="14.25" customHeight="1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 ht="14.25" customHeight="1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 ht="14.25" customHeight="1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 ht="14.25" customHeight="1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 ht="14.25" customHeight="1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 ht="14.25" customHeight="1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 ht="14.25" customHeight="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 ht="14.25" customHeight="1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 ht="14.25" customHeight="1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 ht="14.25" customHeight="1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 ht="14.25" customHeight="1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 ht="14.25" customHeight="1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 ht="14.25" customHeight="1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 ht="14.25" customHeight="1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 ht="14.25" customHeight="1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 ht="14.25" customHeight="1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 ht="14.25" customHeight="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 ht="14.25" customHeight="1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 ht="14.25" customHeight="1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 ht="14.25" customHeight="1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 ht="14.25" customHeight="1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 ht="14.25" customHeight="1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 ht="14.25" customHeight="1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 ht="14.25" customHeight="1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 ht="14.25" customHeight="1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 ht="14.25" customHeight="1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 ht="14.25" customHeight="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 ht="14.25" customHeight="1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 ht="14.25" customHeight="1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 ht="14.25" customHeight="1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 ht="14.25" customHeight="1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 ht="14.25" customHeight="1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 ht="14.25" customHeight="1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 ht="14.25" customHeight="1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 ht="14.25" customHeight="1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 ht="14.25" customHeight="1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 ht="14.25" customHeight="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 ht="14.25" customHeight="1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 ht="14.25" customHeight="1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 ht="14.25" customHeight="1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 ht="14.25" customHeight="1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 ht="14.25" customHeight="1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 ht="14.25" customHeight="1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 ht="14.25" customHeight="1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 ht="14.25" customHeight="1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 ht="14.25" customHeight="1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 ht="14.25" customHeight="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 ht="14.25" customHeight="1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 ht="14.25" customHeight="1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 ht="14.25" customHeight="1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 ht="14.25" customHeight="1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 ht="14.25" customHeight="1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 ht="14.25" customHeight="1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 ht="14.25" customHeight="1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 ht="14.25" customHeight="1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 ht="14.25" customHeight="1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 ht="14.25" customHeight="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 ht="14.25" customHeight="1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 ht="14.25" customHeight="1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 ht="14.25" customHeight="1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 ht="14.25" customHeight="1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 ht="14.25" customHeight="1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 ht="14.25" customHeight="1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 ht="14.25" customHeight="1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 ht="14.25" customHeight="1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 ht="14.25" customHeight="1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 ht="14.25" customHeight="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 ht="14.25" customHeight="1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 ht="14.25" customHeight="1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 ht="14.25" customHeight="1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 ht="14.25" customHeight="1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 ht="14.25" customHeight="1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 ht="14.25" customHeight="1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 ht="14.25" customHeight="1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 ht="14.25" customHeight="1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 ht="14.25" customHeight="1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 ht="14.25" customHeight="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 ht="14.25" customHeight="1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 ht="14.25" customHeight="1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 ht="14.25" customHeight="1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 ht="14.25" customHeight="1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 ht="14.25" customHeight="1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 ht="14.25" customHeight="1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 ht="14.25" customHeight="1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 ht="14.25" customHeight="1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 ht="14.25" customHeight="1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 ht="14.25" customHeight="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 ht="14.25" customHeight="1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 ht="14.25" customHeight="1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 ht="14.25" customHeight="1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 ht="14.25" customHeight="1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 ht="14.25" customHeight="1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 ht="14.25" customHeight="1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 ht="14.25" customHeight="1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 ht="14.25" customHeight="1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 ht="14.25" customHeight="1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 ht="14.25" customHeight="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 ht="14.25" customHeight="1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 ht="14.25" customHeight="1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 ht="14.25" customHeight="1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 ht="14.25" customHeight="1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 ht="14.25" customHeight="1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 ht="14.25" customHeight="1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 ht="14.25" customHeight="1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 ht="14.25" customHeight="1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 ht="14.25" customHeight="1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 ht="14.25" customHeight="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 ht="14.25" customHeight="1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 ht="14.25" customHeight="1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 ht="14.25" customHeight="1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 ht="14.25" customHeight="1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 ht="14.25" customHeight="1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 ht="14.25" customHeight="1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 ht="14.25" customHeight="1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 ht="14.25" customHeight="1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 ht="14.25" customHeight="1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 ht="14.25" customHeight="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 ht="14.25" customHeight="1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 ht="14.25" customHeight="1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 ht="14.25" customHeight="1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 ht="14.25" customHeight="1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 ht="14.25" customHeight="1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 ht="14.25" customHeight="1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 ht="14.25" customHeight="1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 ht="14.25" customHeight="1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 ht="14.25" customHeight="1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 ht="14.25" customHeight="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 ht="14.25" customHeight="1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 ht="14.25" customHeight="1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 ht="14.25" customHeight="1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 ht="14.25" customHeight="1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 ht="14.25" customHeight="1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 ht="14.25" customHeight="1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 ht="14.25" customHeight="1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 ht="14.25" customHeight="1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 ht="14.25" customHeight="1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 ht="14.25" customHeight="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 ht="14.25" customHeight="1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 ht="14.25" customHeight="1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 ht="14.25" customHeight="1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 ht="14.25" customHeight="1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 ht="14.25" customHeight="1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 ht="14.25" customHeight="1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 ht="14.25" customHeight="1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 ht="14.25" customHeight="1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 ht="14.25" customHeight="1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 ht="14.25" customHeight="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 ht="14.25" customHeight="1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 ht="14.25" customHeight="1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 ht="14.25" customHeight="1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 ht="14.25" customHeight="1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 ht="14.25" customHeight="1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 ht="14.25" customHeight="1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 ht="14.25" customHeight="1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 ht="14.25" customHeight="1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 ht="14.25" customHeight="1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 ht="14.25" customHeight="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 ht="14.25" customHeight="1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 ht="14.25" customHeight="1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 ht="14.25" customHeight="1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 ht="14.25" customHeight="1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 ht="14.25" customHeight="1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 ht="14.25" customHeight="1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 ht="14.25" customHeight="1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 ht="14.25" customHeight="1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 ht="14.25" customHeight="1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 ht="14.25" customHeight="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 ht="14.25" customHeight="1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 ht="14.25" customHeight="1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 ht="14.25" customHeight="1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 ht="14.25" customHeight="1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 ht="14.25" customHeight="1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 ht="14.25" customHeight="1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 ht="14.25" customHeight="1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 ht="14.25" customHeight="1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 ht="14.25" customHeight="1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 ht="14.25" customHeight="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 ht="14.25" customHeight="1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 ht="14.25" customHeight="1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 ht="14.25" customHeight="1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 ht="14.25" customHeight="1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 ht="14.25" customHeight="1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 ht="14.25" customHeight="1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 ht="14.25" customHeight="1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 ht="14.25" customHeight="1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 ht="14.25" customHeight="1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 ht="14.25" customHeight="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 ht="14.25" customHeight="1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 ht="14.25" customHeight="1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 ht="14.25" customHeight="1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 ht="14.25" customHeight="1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 ht="14.25" customHeight="1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 ht="14.25" customHeight="1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 ht="14.25" customHeight="1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 ht="14.25" customHeight="1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 ht="14.25" customHeight="1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 ht="14.25" customHeight="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 ht="14.25" customHeight="1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 ht="14.25" customHeight="1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 ht="14.25" customHeight="1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 ht="14.25" customHeight="1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 ht="14.25" customHeight="1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 ht="14.25" customHeight="1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 ht="14.25" customHeight="1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 ht="14.25" customHeight="1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 ht="14.25" customHeight="1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 ht="14.25" customHeight="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 ht="14.25" customHeight="1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 ht="14.25" customHeight="1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 ht="14.25" customHeight="1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 ht="14.25" customHeight="1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 ht="14.25" customHeight="1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 ht="14.25" customHeight="1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 ht="14.25" customHeight="1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 ht="14.25" customHeight="1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 ht="14.25" customHeight="1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 ht="14.25" customHeight="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 ht="14.25" customHeight="1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 ht="14.25" customHeight="1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 ht="14.25" customHeight="1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 ht="14.25" customHeight="1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 ht="14.25" customHeight="1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 ht="14.25" customHeight="1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 ht="14.25" customHeight="1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 ht="14.25" customHeight="1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 ht="14.25" customHeight="1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 ht="14.25" customHeight="1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 ht="14.25" customHeight="1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 ht="14.25" customHeight="1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 ht="14.25" customHeight="1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 ht="14.25" customHeight="1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 ht="14.25" customHeight="1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 ht="14.25" customHeight="1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 ht="14.25" customHeight="1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 ht="14.25" customHeight="1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 ht="14.25" customHeight="1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 ht="14.25" customHeight="1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 ht="14.25" customHeight="1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 ht="14.25" customHeight="1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 ht="14.25" customHeight="1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 ht="14.25" customHeight="1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 ht="14.25" customHeight="1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 ht="14.25" customHeight="1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 ht="14.25" customHeight="1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 ht="14.25" customHeight="1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 ht="14.25" customHeight="1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 ht="14.25" customHeight="1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 ht="14.25" customHeight="1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 ht="14.25" customHeight="1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 ht="14.25" customHeight="1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 ht="14.25" customHeight="1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 ht="14.25" customHeight="1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 ht="14.25" customHeight="1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 ht="14.25" customHeight="1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 ht="14.25" customHeight="1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 ht="14.25" customHeight="1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 ht="14.25" customHeight="1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 ht="14.25" customHeight="1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 ht="14.25" customHeight="1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 ht="14.25" customHeight="1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 ht="14.25" customHeight="1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 ht="14.25" customHeight="1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 ht="14.25" customHeight="1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 ht="14.25" customHeight="1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 ht="14.25" customHeight="1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 ht="14.25" customHeight="1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 ht="14.25" customHeight="1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 ht="14.25" customHeight="1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 ht="14.25" customHeight="1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 ht="14.25" customHeight="1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 ht="14.25" customHeight="1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 ht="14.25" customHeight="1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 ht="14.25" customHeight="1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 ht="14.25" customHeight="1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 ht="14.25" customHeight="1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 ht="14.25" customHeight="1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 ht="14.25" customHeight="1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 ht="14.25" customHeight="1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 ht="14.25" customHeight="1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 ht="14.25" customHeight="1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 ht="14.25" customHeight="1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 ht="14.25" customHeight="1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 ht="14.25" customHeight="1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 ht="14.25" customHeight="1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 ht="14.25" customHeight="1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 ht="14.25" customHeight="1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 ht="14.25" customHeight="1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 ht="14.25" customHeight="1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 ht="14.25" customHeight="1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 ht="14.25" customHeight="1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 ht="14.25" customHeight="1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 ht="14.25" customHeight="1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 ht="14.25" customHeight="1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 ht="14.25" customHeight="1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 ht="14.25" customHeight="1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 ht="14.25" customHeight="1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 ht="14.25" customHeight="1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 ht="14.25" customHeight="1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 ht="14.25" customHeight="1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 ht="14.25" customHeight="1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 ht="14.25" customHeight="1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 ht="14.25" customHeight="1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 ht="14.25" customHeight="1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 ht="14.25" customHeight="1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 ht="14.25" customHeight="1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 ht="14.25" customHeight="1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 ht="14.25" customHeight="1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 ht="14.25" customHeight="1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 ht="14.25" customHeight="1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 ht="14.25" customHeight="1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 ht="14.25" customHeight="1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 ht="14.25" customHeight="1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 ht="14.25" customHeight="1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 ht="14.25" customHeight="1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 ht="14.25" customHeight="1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 ht="14.25" customHeight="1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 ht="14.25" customHeight="1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 ht="14.25" customHeight="1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 ht="14.25" customHeight="1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 ht="14.25" customHeight="1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 ht="14.25" customHeight="1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 ht="14.25" customHeight="1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 ht="14.25" customHeight="1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 ht="14.25" customHeight="1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 ht="14.25" customHeight="1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 ht="14.25" customHeight="1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 ht="14.25" customHeight="1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 ht="14.25" customHeight="1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 ht="14.25" customHeight="1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 ht="14.25" customHeight="1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 ht="14.25" customHeight="1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 ht="14.25" customHeight="1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 ht="14.25" customHeight="1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 ht="14.25" customHeight="1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 ht="14.25" customHeight="1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 ht="14.25" customHeight="1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 ht="14.25" customHeight="1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 ht="14.25" customHeight="1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 ht="14.25" customHeight="1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 ht="14.25" customHeight="1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 ht="14.25" customHeight="1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 ht="14.25" customHeight="1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 ht="14.25" customHeight="1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 ht="14.25" customHeight="1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 ht="14.25" customHeight="1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 ht="14.25" customHeight="1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 ht="14.25" customHeight="1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 ht="14.25" customHeight="1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 ht="14.25" customHeight="1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 ht="14.25" customHeight="1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 ht="14.25" customHeight="1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 ht="14.25" customHeight="1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 ht="14.25" customHeight="1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 ht="14.25" customHeight="1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 ht="14.25" customHeight="1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 ht="14.25" customHeight="1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  <row r="991" ht="14.25" customHeight="1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</row>
    <row r="992" ht="14.25" customHeight="1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</row>
    <row r="993" ht="14.25" customHeight="1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</row>
    <row r="994" ht="14.25" customHeight="1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</row>
    <row r="995" ht="14.25" customHeight="1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</row>
  </sheetData>
  <mergeCells count="4">
    <mergeCell ref="B1:H1"/>
    <mergeCell ref="B2:H2"/>
    <mergeCell ref="B11:H11"/>
    <mergeCell ref="F14:H15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2019-10-04T18:07:55Z</dcterms:created>
  <dc:creator>Larissa Terceiro</dc:creator>
</cp:coreProperties>
</file>