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488A11A7-7800-4DAD-BD7B-F7726D24286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heça o Mobills" sheetId="1" r:id="rId1"/>
    <sheet name="Orçamento de viage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34" i="2" s="1"/>
  <c r="E7" i="2" s="1"/>
  <c r="J8" i="2"/>
  <c r="J7" i="2"/>
  <c r="J6" i="2"/>
  <c r="J5" i="2"/>
  <c r="N36" i="1"/>
  <c r="M35" i="1"/>
  <c r="M32" i="1"/>
  <c r="O27" i="1"/>
  <c r="M27" i="1"/>
  <c r="J27" i="1"/>
  <c r="A2" i="1"/>
  <c r="I8" i="2" l="1"/>
  <c r="I5" i="2"/>
  <c r="I6" i="2"/>
  <c r="J9" i="2"/>
  <c r="I9" i="2" s="1"/>
  <c r="K6" i="2"/>
  <c r="E9" i="2"/>
  <c r="I7" i="2"/>
</calcChain>
</file>

<file path=xl/sharedStrings.xml><?xml version="1.0" encoding="utf-8"?>
<sst xmlns="http://schemas.openxmlformats.org/spreadsheetml/2006/main" count="39" uniqueCount="29">
  <si>
    <r>
      <t xml:space="preserve">O Mobills é um sistema de </t>
    </r>
    <r>
      <rPr>
        <b/>
        <sz val="11"/>
        <rFont val="Calibri"/>
      </rPr>
      <t>controle financeiro pessoal online</t>
    </r>
    <r>
      <rPr>
        <sz val="11"/>
        <color rgb="FF000000"/>
        <rFont val="Calibri"/>
      </rPr>
      <t xml:space="preserve"> que te ajuda a organizar seu orçamento.
Você pode </t>
    </r>
    <r>
      <rPr>
        <b/>
        <sz val="11"/>
        <rFont val="Calibri"/>
      </rPr>
      <t>registrar despesas e receitas</t>
    </r>
    <r>
      <rPr>
        <sz val="11"/>
        <color rgb="FF000000"/>
        <rFont val="Calibri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</si>
  <si>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Acesse a próxima aba para visualizar sua planilha</t>
  </si>
  <si>
    <t>Orçamento e Despesas</t>
  </si>
  <si>
    <t>Para onde foi meu dinheiro?</t>
  </si>
  <si>
    <t>Orçamento Total</t>
  </si>
  <si>
    <t>Transporte</t>
  </si>
  <si>
    <t>Despesas Totais</t>
  </si>
  <si>
    <t>Hotel</t>
  </si>
  <si>
    <t>Comida</t>
  </si>
  <si>
    <t>← Visão Geral de Despesas</t>
  </si>
  <si>
    <t>Diferença</t>
  </si>
  <si>
    <t>Entretenimento</t>
  </si>
  <si>
    <t>Outros</t>
  </si>
  <si>
    <t>Quais são minhas despesas?</t>
  </si>
  <si>
    <t>Descrição</t>
  </si>
  <si>
    <t>Categoria</t>
  </si>
  <si>
    <t>Qtde.</t>
  </si>
  <si>
    <t>Custo unitário</t>
  </si>
  <si>
    <t>Total</t>
  </si>
  <si>
    <t>Vôo</t>
  </si>
  <si>
    <t xml:space="preserve">Taxi </t>
  </si>
  <si>
    <t>Café da Manhã</t>
  </si>
  <si>
    <t>Almoço e Jantar</t>
  </si>
  <si>
    <t>Snacks e Bebidas</t>
  </si>
  <si>
    <t>Museus</t>
  </si>
  <si>
    <t>Shows</t>
  </si>
  <si>
    <t xml:space="preserve">Presentes
</t>
  </si>
  <si>
    <t>Total de Despesas</t>
  </si>
  <si>
    <t>Planilha de orçamento para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</si>
</sst>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_);[Red]\(&quot;$&quot;#,##0\)"/>
    <numFmt numFmtId="166" formatCode="_(* #,##0.00_);_(* \(#,##0.00\);_(* &quot;-&quot;??_);_(@_)"/>
    <numFmt numFmtId="167" formatCode="_(&quot;$&quot;* #,##0.00_);_(&quot;$&quot;* \(#,##0.00\);_(&quot;$&quot;* &quot;-&quot;??_);_(@_)"/>
  </numFmts>
  <fonts count="23">
    <font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sz val="16"/>
      <color rgb="FF666666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2"/>
      <color rgb="FF0000FF"/>
      <name val="Calibri"/>
    </font>
    <font>
      <sz val="11"/>
      <color rgb="FF000000"/>
      <name val="Arial"/>
    </font>
    <font>
      <sz val="24"/>
      <color rgb="FF418AB3"/>
      <name val="Open Sans"/>
    </font>
    <font>
      <sz val="11"/>
      <color rgb="FF000000"/>
      <name val="Open Sans"/>
    </font>
    <font>
      <b/>
      <sz val="10"/>
      <color rgb="FF418AB3"/>
      <name val="Arial"/>
    </font>
    <font>
      <b/>
      <sz val="24"/>
      <color rgb="FFFFFFFF"/>
      <name val="Open Sans"/>
    </font>
    <font>
      <b/>
      <sz val="11"/>
      <color rgb="FFD7E7F0"/>
      <name val="Open Sans"/>
    </font>
    <font>
      <b/>
      <sz val="11"/>
      <color rgb="FFFFFFFF"/>
      <name val="Open Sans"/>
    </font>
    <font>
      <sz val="11"/>
      <color rgb="FF306786"/>
      <name val="Open Sans"/>
    </font>
    <font>
      <b/>
      <sz val="12"/>
      <color rgb="FF306786"/>
      <name val="Open Sans"/>
    </font>
    <font>
      <b/>
      <sz val="11"/>
      <color rgb="FF306786"/>
      <name val="Open Sans"/>
    </font>
    <font>
      <b/>
      <sz val="12"/>
      <color rgb="FFFFFFFF"/>
      <name val="Open Sans"/>
    </font>
    <font>
      <b/>
      <sz val="12"/>
      <color rgb="FF418AB3"/>
      <name val="Open Sans"/>
    </font>
    <font>
      <sz val="8"/>
      <color rgb="FF418AB3"/>
      <name val="Open Sans"/>
    </font>
    <font>
      <sz val="11"/>
      <color rgb="FFFFFFFF"/>
      <name val="Open Sans"/>
    </font>
    <font>
      <b/>
      <sz val="11"/>
      <name val="Calibri"/>
    </font>
    <font>
      <u/>
      <sz val="11"/>
      <color theme="1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D7E7F0"/>
        <bgColor rgb="FFD7E7F0"/>
      </patternFill>
    </fill>
    <fill>
      <patternFill patternType="solid">
        <fgColor rgb="FF418AB3"/>
        <bgColor rgb="FF418AB3"/>
      </patternFill>
    </fill>
    <fill>
      <patternFill patternType="solid">
        <fgColor rgb="FFB0D0E2"/>
        <bgColor rgb="FFB0D0E2"/>
      </patternFill>
    </fill>
    <fill>
      <patternFill patternType="solid">
        <fgColor rgb="FF87A33D"/>
        <bgColor rgb="FF87A33D"/>
      </patternFill>
    </fill>
    <fill>
      <patternFill patternType="solid">
        <fgColor rgb="FFC34141"/>
        <bgColor rgb="FFC34141"/>
      </patternFill>
    </fill>
    <fill>
      <patternFill patternType="solid">
        <fgColor rgb="FFE68422"/>
        <bgColor rgb="FFE68422"/>
      </patternFill>
    </fill>
    <fill>
      <patternFill patternType="solid">
        <fgColor rgb="FFC9DAF8"/>
        <bgColor rgb="FFC9DAF8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418AB3"/>
      </left>
      <right style="thin">
        <color rgb="FF418AB3"/>
      </right>
      <top style="thin">
        <color rgb="FF418AB3"/>
      </top>
      <bottom style="thin">
        <color rgb="FF418AB3"/>
      </bottom>
      <diagonal/>
    </border>
    <border>
      <left/>
      <right/>
      <top/>
      <bottom style="thick">
        <color rgb="FFD7E7F0"/>
      </bottom>
      <diagonal/>
    </border>
    <border>
      <left/>
      <right/>
      <top style="thick">
        <color rgb="FFD7E7F0"/>
      </top>
      <bottom style="thick">
        <color rgb="FFD7E7F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D7E7F0"/>
      </top>
      <bottom/>
      <diagonal/>
    </border>
    <border>
      <left/>
      <right/>
      <top/>
      <bottom style="hair">
        <color rgb="FF418AB3"/>
      </bottom>
      <diagonal/>
    </border>
    <border>
      <left/>
      <right style="hair">
        <color rgb="FF418AB3"/>
      </right>
      <top/>
      <bottom style="hair">
        <color rgb="FF418AB3"/>
      </bottom>
      <diagonal/>
    </border>
    <border>
      <left style="hair">
        <color rgb="FF418AB3"/>
      </left>
      <right style="hair">
        <color rgb="FF418AB3"/>
      </right>
      <top/>
      <bottom style="hair">
        <color rgb="FF418AB3"/>
      </bottom>
      <diagonal/>
    </border>
    <border>
      <left style="hair">
        <color rgb="FF418AB3"/>
      </left>
      <right/>
      <top/>
      <bottom style="hair">
        <color rgb="FF418AB3"/>
      </bottom>
      <diagonal/>
    </border>
    <border>
      <left/>
      <right/>
      <top style="hair">
        <color rgb="FF418AB3"/>
      </top>
      <bottom style="hair">
        <color rgb="FF418AB3"/>
      </bottom>
      <diagonal/>
    </border>
    <border>
      <left/>
      <right style="hair">
        <color rgb="FF418AB3"/>
      </right>
      <top style="hair">
        <color rgb="FF418AB3"/>
      </top>
      <bottom style="hair">
        <color rgb="FF418AB3"/>
      </bottom>
      <diagonal/>
    </border>
    <border>
      <left style="hair">
        <color rgb="FF418AB3"/>
      </left>
      <right style="hair">
        <color rgb="FF418AB3"/>
      </right>
      <top style="hair">
        <color rgb="FF418AB3"/>
      </top>
      <bottom style="hair">
        <color rgb="FF418AB3"/>
      </bottom>
      <diagonal/>
    </border>
    <border>
      <left/>
      <right/>
      <top style="hair">
        <color rgb="FF418AB3"/>
      </top>
      <bottom/>
      <diagonal/>
    </border>
    <border>
      <left/>
      <right style="hair">
        <color rgb="FF418AB3"/>
      </right>
      <top style="hair">
        <color rgb="FF418AB3"/>
      </top>
      <bottom/>
      <diagonal/>
    </border>
    <border>
      <left style="hair">
        <color rgb="FF418AB3"/>
      </left>
      <right style="hair">
        <color rgb="FF418AB3"/>
      </right>
      <top style="hair">
        <color rgb="FF418AB3"/>
      </top>
      <bottom/>
      <diagonal/>
    </border>
    <border>
      <left/>
      <right/>
      <top style="double">
        <color rgb="FF418AB3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0" fontId="14" fillId="4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15" fillId="4" borderId="17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right" vertical="center"/>
    </xf>
    <xf numFmtId="9" fontId="13" fillId="6" borderId="18" xfId="0" applyNumberFormat="1" applyFont="1" applyFill="1" applyBorder="1" applyAlignment="1">
      <alignment horizontal="center" vertical="center"/>
    </xf>
    <xf numFmtId="38" fontId="14" fillId="7" borderId="18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/>
    </xf>
    <xf numFmtId="9" fontId="13" fillId="8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64" fontId="17" fillId="3" borderId="13" xfId="0" applyNumberFormat="1" applyFont="1" applyFill="1" applyBorder="1" applyAlignment="1">
      <alignment horizontal="center" vertical="center"/>
    </xf>
    <xf numFmtId="9" fontId="13" fillId="9" borderId="1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9" fontId="13" fillId="10" borderId="23" xfId="0" applyNumberFormat="1" applyFont="1" applyFill="1" applyBorder="1" applyAlignment="1">
      <alignment horizontal="center" vertical="center"/>
    </xf>
    <xf numFmtId="164" fontId="15" fillId="11" borderId="13" xfId="0" applyNumberFormat="1" applyFont="1" applyFill="1" applyBorder="1" applyAlignment="1">
      <alignment horizontal="center" vertical="center"/>
    </xf>
    <xf numFmtId="9" fontId="13" fillId="12" borderId="23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7" fillId="0" borderId="0" xfId="0" applyFont="1"/>
    <xf numFmtId="0" fontId="16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3" xfId="0" applyFont="1" applyFill="1" applyBorder="1"/>
    <xf numFmtId="0" fontId="9" fillId="4" borderId="24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vertical="center"/>
    </xf>
    <xf numFmtId="0" fontId="9" fillId="4" borderId="26" xfId="0" applyFont="1" applyFill="1" applyBorder="1" applyAlignment="1">
      <alignment horizontal="center" vertical="center"/>
    </xf>
    <xf numFmtId="4" fontId="9" fillId="4" borderId="26" xfId="0" applyNumberFormat="1" applyFont="1" applyFill="1" applyBorder="1" applyAlignment="1">
      <alignment horizontal="right" vertical="center"/>
    </xf>
    <xf numFmtId="166" fontId="9" fillId="13" borderId="27" xfId="0" applyNumberFormat="1" applyFont="1" applyFill="1" applyBorder="1" applyAlignment="1">
      <alignment horizontal="right" vertical="center"/>
    </xf>
    <xf numFmtId="0" fontId="9" fillId="13" borderId="24" xfId="0" applyFont="1" applyFill="1" applyBorder="1"/>
    <xf numFmtId="0" fontId="9" fillId="4" borderId="28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/>
    </xf>
    <xf numFmtId="4" fontId="9" fillId="4" borderId="30" xfId="0" applyNumberFormat="1" applyFont="1" applyFill="1" applyBorder="1" applyAlignment="1">
      <alignment horizontal="right" vertical="center"/>
    </xf>
    <xf numFmtId="0" fontId="9" fillId="13" borderId="28" xfId="0" applyFont="1" applyFill="1" applyBorder="1"/>
    <xf numFmtId="0" fontId="9" fillId="4" borderId="31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vertical="center"/>
    </xf>
    <xf numFmtId="0" fontId="9" fillId="4" borderId="33" xfId="0" applyFont="1" applyFill="1" applyBorder="1" applyAlignment="1">
      <alignment horizontal="center" vertical="center"/>
    </xf>
    <xf numFmtId="4" fontId="9" fillId="4" borderId="33" xfId="0" applyNumberFormat="1" applyFont="1" applyFill="1" applyBorder="1" applyAlignment="1">
      <alignment horizontal="right" vertical="center"/>
    </xf>
    <xf numFmtId="0" fontId="9" fillId="13" borderId="31" xfId="0" applyFont="1" applyFill="1" applyBorder="1"/>
    <xf numFmtId="0" fontId="16" fillId="11" borderId="34" xfId="0" applyFont="1" applyFill="1" applyBorder="1"/>
    <xf numFmtId="0" fontId="16" fillId="11" borderId="34" xfId="0" applyFont="1" applyFill="1" applyBorder="1" applyAlignment="1">
      <alignment horizontal="left"/>
    </xf>
    <xf numFmtId="0" fontId="16" fillId="11" borderId="34" xfId="0" applyFont="1" applyFill="1" applyBorder="1" applyAlignment="1">
      <alignment horizontal="right" vertical="center"/>
    </xf>
    <xf numFmtId="167" fontId="16" fillId="11" borderId="3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2" xfId="0" applyFont="1" applyBorder="1" applyAlignment="1">
      <alignment horizontal="center"/>
    </xf>
    <xf numFmtId="0" fontId="6" fillId="0" borderId="1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0" fillId="0" borderId="0" xfId="0" applyFont="1" applyAlignment="1">
      <alignment horizontal="left" vertical="center" wrapText="1"/>
    </xf>
    <xf numFmtId="165" fontId="16" fillId="5" borderId="2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16" fillId="11" borderId="14" xfId="0" applyFont="1" applyFill="1" applyBorder="1" applyAlignment="1">
      <alignment horizontal="left" vertical="center"/>
    </xf>
    <xf numFmtId="0" fontId="1" fillId="0" borderId="15" xfId="0" applyFont="1" applyBorder="1"/>
    <xf numFmtId="0" fontId="12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0" fontId="1" fillId="0" borderId="16" xfId="0" applyFont="1" applyBorder="1"/>
    <xf numFmtId="0" fontId="22" fillId="0" borderId="8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16089800759234787"/>
          <c:y val="8.521750190919547E-2"/>
          <c:w val="0.66100586936118755"/>
          <c:h val="0.714531236356129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B08A-46DC-9051-4A27A861B89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B08A-46DC-9051-4A27A861B89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B08A-46DC-9051-4A27A861B89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B08A-46DC-9051-4A27A861B89A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B08A-46DC-9051-4A27A861B89A}"/>
              </c:ext>
            </c:extLst>
          </c:dPt>
          <c:cat>
            <c:strRef>
              <c:f>'Orçamento de viagem'!$H$5:$H$9</c:f>
              <c:strCache>
                <c:ptCount val="5"/>
                <c:pt idx="0">
                  <c:v>Transporte</c:v>
                </c:pt>
                <c:pt idx="1">
                  <c:v>Hotel</c:v>
                </c:pt>
                <c:pt idx="2">
                  <c:v>Comida</c:v>
                </c:pt>
                <c:pt idx="3">
                  <c:v>Entretenimento</c:v>
                </c:pt>
                <c:pt idx="4">
                  <c:v>Outros</c:v>
                </c:pt>
              </c:strCache>
            </c:strRef>
          </c:cat>
          <c:val>
            <c:numRef>
              <c:f>'Orçamento de viagem'!$I$5:$I$9</c:f>
              <c:numCache>
                <c:formatCode>0%</c:formatCode>
                <c:ptCount val="5"/>
                <c:pt idx="0">
                  <c:v>0.39832285115303984</c:v>
                </c:pt>
                <c:pt idx="1">
                  <c:v>0.25157232704402516</c:v>
                </c:pt>
                <c:pt idx="2">
                  <c:v>0.22012578616352202</c:v>
                </c:pt>
                <c:pt idx="3">
                  <c:v>4.6121593291404611E-2</c:v>
                </c:pt>
                <c:pt idx="4">
                  <c:v>8.385744234800839E-2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8A-46DC-9051-4A27A861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4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3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3</xdr:row>
      <xdr:rowOff>0</xdr:rowOff>
    </xdr:from>
    <xdr:ext cx="2133600" cy="1981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647700</xdr:colOff>
      <xdr:row>0</xdr:row>
      <xdr:rowOff>142875</xdr:rowOff>
    </xdr:from>
    <xdr:ext cx="1438275" cy="352425"/>
    <xdr:pic>
      <xdr:nvPicPr>
        <xdr:cNvPr id="3" name="image5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workbookViewId="0">
      <selection activeCell="H32" sqref="H32"/>
    </sheetView>
  </sheetViews>
  <sheetFormatPr defaultColWidth="14.42578125" defaultRowHeight="15" customHeight="1"/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58" t="s">
        <v>0</v>
      </c>
      <c r="C7" s="59"/>
      <c r="D7" s="59"/>
      <c r="E7" s="59"/>
      <c r="F7" s="59"/>
      <c r="G7" s="59"/>
      <c r="H7" s="59"/>
      <c r="I7" s="60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61"/>
      <c r="C8" s="62"/>
      <c r="D8" s="62"/>
      <c r="E8" s="62"/>
      <c r="F8" s="62"/>
      <c r="G8" s="62"/>
      <c r="H8" s="62"/>
      <c r="I8" s="63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61"/>
      <c r="C9" s="62"/>
      <c r="D9" s="62"/>
      <c r="E9" s="62"/>
      <c r="F9" s="62"/>
      <c r="G9" s="62"/>
      <c r="H9" s="62"/>
      <c r="I9" s="63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61"/>
      <c r="C10" s="62"/>
      <c r="D10" s="62"/>
      <c r="E10" s="62"/>
      <c r="F10" s="62"/>
      <c r="G10" s="62"/>
      <c r="H10" s="62"/>
      <c r="I10" s="63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61"/>
      <c r="C11" s="62"/>
      <c r="D11" s="62"/>
      <c r="E11" s="62"/>
      <c r="F11" s="62"/>
      <c r="G11" s="62"/>
      <c r="H11" s="62"/>
      <c r="I11" s="63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61"/>
      <c r="C12" s="62"/>
      <c r="D12" s="62"/>
      <c r="E12" s="62"/>
      <c r="F12" s="62"/>
      <c r="G12" s="62"/>
      <c r="H12" s="62"/>
      <c r="I12" s="63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61"/>
      <c r="C13" s="62"/>
      <c r="D13" s="62"/>
      <c r="E13" s="62"/>
      <c r="F13" s="62"/>
      <c r="G13" s="62"/>
      <c r="H13" s="62"/>
      <c r="I13" s="63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61"/>
      <c r="C14" s="62"/>
      <c r="D14" s="62"/>
      <c r="E14" s="62"/>
      <c r="F14" s="62"/>
      <c r="G14" s="62"/>
      <c r="H14" s="62"/>
      <c r="I14" s="63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61"/>
      <c r="C15" s="62"/>
      <c r="D15" s="62"/>
      <c r="E15" s="62"/>
      <c r="F15" s="62"/>
      <c r="G15" s="62"/>
      <c r="H15" s="62"/>
      <c r="I15" s="63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61"/>
      <c r="C16" s="62"/>
      <c r="D16" s="62"/>
      <c r="E16" s="62"/>
      <c r="F16" s="62"/>
      <c r="G16" s="62"/>
      <c r="H16" s="62"/>
      <c r="I16" s="63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61"/>
      <c r="C17" s="62"/>
      <c r="D17" s="62"/>
      <c r="E17" s="62"/>
      <c r="F17" s="62"/>
      <c r="G17" s="62"/>
      <c r="H17" s="62"/>
      <c r="I17" s="63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61"/>
      <c r="C18" s="62"/>
      <c r="D18" s="62"/>
      <c r="E18" s="62"/>
      <c r="F18" s="62"/>
      <c r="G18" s="62"/>
      <c r="H18" s="62"/>
      <c r="I18" s="63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61"/>
      <c r="C19" s="62"/>
      <c r="D19" s="62"/>
      <c r="E19" s="62"/>
      <c r="F19" s="62"/>
      <c r="G19" s="62"/>
      <c r="H19" s="62"/>
      <c r="I19" s="63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61"/>
      <c r="C20" s="62"/>
      <c r="D20" s="62"/>
      <c r="E20" s="62"/>
      <c r="F20" s="62"/>
      <c r="G20" s="62"/>
      <c r="H20" s="62"/>
      <c r="I20" s="63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61"/>
      <c r="C21" s="62"/>
      <c r="D21" s="62"/>
      <c r="E21" s="62"/>
      <c r="F21" s="62"/>
      <c r="G21" s="62"/>
      <c r="H21" s="62"/>
      <c r="I21" s="63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61"/>
      <c r="C22" s="62"/>
      <c r="D22" s="62"/>
      <c r="E22" s="62"/>
      <c r="F22" s="62"/>
      <c r="G22" s="62"/>
      <c r="H22" s="62"/>
      <c r="I22" s="63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61"/>
      <c r="C23" s="62"/>
      <c r="D23" s="62"/>
      <c r="E23" s="62"/>
      <c r="F23" s="62"/>
      <c r="G23" s="62"/>
      <c r="H23" s="62"/>
      <c r="I23" s="63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61"/>
      <c r="C24" s="62"/>
      <c r="D24" s="62"/>
      <c r="E24" s="62"/>
      <c r="F24" s="62"/>
      <c r="G24" s="62"/>
      <c r="H24" s="62"/>
      <c r="I24" s="63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61"/>
      <c r="C25" s="62"/>
      <c r="D25" s="62"/>
      <c r="E25" s="62"/>
      <c r="F25" s="62"/>
      <c r="G25" s="62"/>
      <c r="H25" s="62"/>
      <c r="I25" s="63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61"/>
      <c r="C26" s="62"/>
      <c r="D26" s="62"/>
      <c r="E26" s="62"/>
      <c r="F26" s="62"/>
      <c r="G26" s="62"/>
      <c r="H26" s="62"/>
      <c r="I26" s="63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61"/>
      <c r="C27" s="62"/>
      <c r="D27" s="62"/>
      <c r="E27" s="62"/>
      <c r="F27" s="62"/>
      <c r="G27" s="62"/>
      <c r="H27" s="62"/>
      <c r="I27" s="63"/>
      <c r="J27" s="67" t="str">
        <f>HYPERLINK("https://play.google.com/store/apps/details?id=br.com.gerenciadorfinanceiro.controller&amp;referrer=utm_source%3Dplanilha","")</f>
        <v/>
      </c>
      <c r="K27" s="59"/>
      <c r="L27" s="60"/>
      <c r="M27" s="67" t="str">
        <f>HYPERLINK("https://itunes.apple.com/app/apple-store/id921838244?mt=8","")</f>
        <v/>
      </c>
      <c r="N27" s="60"/>
      <c r="O27" s="67" t="str">
        <f>HYPERLINK("https://www.mobills.com.br/","")</f>
        <v/>
      </c>
      <c r="P27" s="59"/>
      <c r="Q27" s="60"/>
      <c r="R27" s="1"/>
    </row>
    <row r="28" spans="1:18">
      <c r="A28" s="1"/>
      <c r="B28" s="61"/>
      <c r="C28" s="62"/>
      <c r="D28" s="62"/>
      <c r="E28" s="62"/>
      <c r="F28" s="62"/>
      <c r="G28" s="62"/>
      <c r="H28" s="62"/>
      <c r="I28" s="63"/>
      <c r="J28" s="61"/>
      <c r="K28" s="62"/>
      <c r="L28" s="63"/>
      <c r="M28" s="61"/>
      <c r="N28" s="63"/>
      <c r="O28" s="61"/>
      <c r="P28" s="62"/>
      <c r="Q28" s="63"/>
      <c r="R28" s="1"/>
    </row>
    <row r="29" spans="1:18">
      <c r="A29" s="1"/>
      <c r="B29" s="61"/>
      <c r="C29" s="62"/>
      <c r="D29" s="62"/>
      <c r="E29" s="62"/>
      <c r="F29" s="62"/>
      <c r="G29" s="62"/>
      <c r="H29" s="62"/>
      <c r="I29" s="63"/>
      <c r="J29" s="61"/>
      <c r="K29" s="62"/>
      <c r="L29" s="63"/>
      <c r="M29" s="61"/>
      <c r="N29" s="63"/>
      <c r="O29" s="61"/>
      <c r="P29" s="62"/>
      <c r="Q29" s="63"/>
      <c r="R29" s="1"/>
    </row>
    <row r="30" spans="1:18">
      <c r="A30" s="1"/>
      <c r="B30" s="64"/>
      <c r="C30" s="65"/>
      <c r="D30" s="65"/>
      <c r="E30" s="65"/>
      <c r="F30" s="65"/>
      <c r="G30" s="65"/>
      <c r="H30" s="65"/>
      <c r="I30" s="66"/>
      <c r="J30" s="64"/>
      <c r="K30" s="65"/>
      <c r="L30" s="66"/>
      <c r="M30" s="64"/>
      <c r="N30" s="66"/>
      <c r="O30" s="64"/>
      <c r="P30" s="65"/>
      <c r="Q30" s="66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>
      <c r="A32" s="1"/>
      <c r="B32" s="83" t="str">
        <f>HYPERLINK("https://mobillsapp.onelink.me/OnR5/f1057876","Ainda não é um usuário? Se cadastre agora grátis!")</f>
        <v>Ainda não é um usuário? Se cadastre agora grátis!</v>
      </c>
      <c r="C32" s="65"/>
      <c r="D32" s="65"/>
      <c r="E32" s="65"/>
      <c r="F32" s="66"/>
      <c r="G32" s="1"/>
      <c r="H32" s="1"/>
      <c r="I32" s="1"/>
      <c r="J32" s="1"/>
      <c r="K32" s="1"/>
      <c r="L32" s="1"/>
      <c r="M32" s="4" t="str">
        <f>HYPERLINK("https://www.mobills.com.br/","")</f>
        <v/>
      </c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68" t="s">
        <v>1</v>
      </c>
      <c r="C34" s="69"/>
      <c r="D34" s="69"/>
      <c r="E34" s="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 t="str">
        <f>HYPERLINK("https://www.mobills.com.br/","")</f>
        <v/>
      </c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 t="str">
        <f>HYPERLINK("https://www.mobills.com.br/","")</f>
        <v/>
      </c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34:E34"/>
    <mergeCell ref="B7:I30"/>
    <mergeCell ref="J27:L30"/>
    <mergeCell ref="M27:N30"/>
    <mergeCell ref="O27:Q30"/>
    <mergeCell ref="B32:F32"/>
  </mergeCells>
  <hyperlinks>
    <hyperlink ref="B34" location="Orçamento de viagem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showGridLines="0" tabSelected="1" topLeftCell="A19" workbookViewId="0">
      <selection activeCell="O2" sqref="O2:O3"/>
    </sheetView>
  </sheetViews>
  <sheetFormatPr defaultColWidth="14.42578125" defaultRowHeight="15" customHeight="1"/>
  <cols>
    <col min="1" max="3" width="2.85546875" customWidth="1"/>
    <col min="4" max="4" width="2.140625" customWidth="1"/>
    <col min="5" max="5" width="22.140625" customWidth="1"/>
    <col min="6" max="7" width="2.140625" customWidth="1"/>
    <col min="8" max="8" width="19.140625" customWidth="1"/>
    <col min="9" max="9" width="7.85546875" customWidth="1"/>
    <col min="10" max="10" width="9.7109375" customWidth="1"/>
    <col min="11" max="11" width="16.5703125" customWidth="1"/>
    <col min="12" max="12" width="14.28515625" customWidth="1"/>
    <col min="13" max="13" width="2.140625" customWidth="1"/>
    <col min="14" max="14" width="4.28515625" customWidth="1"/>
    <col min="15" max="15" width="40" customWidth="1"/>
    <col min="16" max="25" width="8.7109375" customWidth="1"/>
  </cols>
  <sheetData>
    <row r="1" spans="1:25" ht="53.25" customHeight="1">
      <c r="A1" s="5"/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5"/>
      <c r="O1" s="8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53.25" customHeight="1">
      <c r="A2" s="5"/>
      <c r="B2" s="5"/>
      <c r="C2" s="5"/>
      <c r="D2" s="9"/>
      <c r="E2" s="81" t="s">
        <v>28</v>
      </c>
      <c r="F2" s="76"/>
      <c r="G2" s="76"/>
      <c r="H2" s="76"/>
      <c r="I2" s="76"/>
      <c r="J2" s="76"/>
      <c r="K2" s="76"/>
      <c r="L2" s="82"/>
      <c r="M2" s="7"/>
      <c r="N2" s="5"/>
      <c r="O2" s="71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>
      <c r="A3" s="5"/>
      <c r="B3" s="5"/>
      <c r="C3" s="5"/>
      <c r="D3" s="77" t="s">
        <v>2</v>
      </c>
      <c r="E3" s="76"/>
      <c r="F3" s="76"/>
      <c r="G3" s="78" t="s">
        <v>3</v>
      </c>
      <c r="H3" s="76"/>
      <c r="I3" s="76"/>
      <c r="J3" s="76"/>
      <c r="K3" s="76"/>
      <c r="L3" s="76"/>
      <c r="M3" s="76"/>
      <c r="N3" s="5"/>
      <c r="O3" s="62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>
      <c r="A4" s="5"/>
      <c r="B4" s="5"/>
      <c r="C4" s="5"/>
      <c r="D4" s="10"/>
      <c r="E4" s="11" t="s">
        <v>4</v>
      </c>
      <c r="F4" s="10"/>
      <c r="G4" s="12"/>
      <c r="H4" s="12"/>
      <c r="I4" s="13"/>
      <c r="J4" s="13"/>
      <c r="K4" s="14"/>
      <c r="L4" s="14"/>
      <c r="M4" s="14"/>
      <c r="N4" s="5"/>
      <c r="O4" s="1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>
      <c r="A5" s="5"/>
      <c r="B5" s="5"/>
      <c r="C5" s="5"/>
      <c r="D5" s="10"/>
      <c r="E5" s="16">
        <v>2750</v>
      </c>
      <c r="F5" s="10"/>
      <c r="G5" s="12"/>
      <c r="H5" s="17" t="s">
        <v>5</v>
      </c>
      <c r="I5" s="18">
        <f t="shared" ref="I5:I9" si="0">J5/$E$7</f>
        <v>0.39832285115303984</v>
      </c>
      <c r="J5" s="19">
        <f t="shared" ref="J5:J8" si="1">SUMIF($H$15:$H$33,"="&amp;H5,$L$15:$L$33)</f>
        <v>950</v>
      </c>
      <c r="K5" s="14"/>
      <c r="L5" s="14"/>
      <c r="M5" s="1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2.5" customHeight="1">
      <c r="A6" s="5"/>
      <c r="B6" s="5"/>
      <c r="C6" s="5"/>
      <c r="D6" s="10"/>
      <c r="E6" s="20" t="s">
        <v>6</v>
      </c>
      <c r="F6" s="10"/>
      <c r="G6" s="12"/>
      <c r="H6" s="17" t="s">
        <v>7</v>
      </c>
      <c r="I6" s="21">
        <f t="shared" si="0"/>
        <v>0.25157232704402516</v>
      </c>
      <c r="J6" s="19">
        <f t="shared" si="1"/>
        <v>600</v>
      </c>
      <c r="K6" s="72">
        <f>E7</f>
        <v>2385</v>
      </c>
      <c r="L6" s="73"/>
      <c r="M6" s="73"/>
      <c r="N6" s="5"/>
      <c r="O6" s="22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2.5" customHeight="1">
      <c r="A7" s="5"/>
      <c r="B7" s="5"/>
      <c r="C7" s="5"/>
      <c r="D7" s="10"/>
      <c r="E7" s="23">
        <f>L34</f>
        <v>2385</v>
      </c>
      <c r="F7" s="10"/>
      <c r="G7" s="12"/>
      <c r="H7" s="17" t="s">
        <v>8</v>
      </c>
      <c r="I7" s="24">
        <f t="shared" si="0"/>
        <v>0.22012578616352202</v>
      </c>
      <c r="J7" s="19">
        <f t="shared" si="1"/>
        <v>525</v>
      </c>
      <c r="K7" s="74"/>
      <c r="L7" s="62"/>
      <c r="M7" s="62"/>
      <c r="N7" s="5"/>
      <c r="O7" s="25" t="s">
        <v>9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2.5" customHeight="1">
      <c r="A8" s="5"/>
      <c r="B8" s="5"/>
      <c r="C8" s="5"/>
      <c r="D8" s="10"/>
      <c r="E8" s="11" t="s">
        <v>10</v>
      </c>
      <c r="F8" s="10"/>
      <c r="G8" s="12"/>
      <c r="H8" s="17" t="s">
        <v>11</v>
      </c>
      <c r="I8" s="26">
        <f t="shared" si="0"/>
        <v>4.6121593291404611E-2</v>
      </c>
      <c r="J8" s="19">
        <f t="shared" si="1"/>
        <v>110</v>
      </c>
      <c r="K8" s="14"/>
      <c r="L8" s="14"/>
      <c r="M8" s="14"/>
      <c r="N8" s="5"/>
      <c r="O8" s="22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2.5" customHeight="1">
      <c r="A9" s="5"/>
      <c r="B9" s="5"/>
      <c r="C9" s="5"/>
      <c r="D9" s="10"/>
      <c r="E9" s="27">
        <f>E5-E7</f>
        <v>365</v>
      </c>
      <c r="F9" s="10"/>
      <c r="G9" s="12"/>
      <c r="H9" s="17" t="s">
        <v>12</v>
      </c>
      <c r="I9" s="28">
        <f t="shared" si="0"/>
        <v>8.385744234800839E-2</v>
      </c>
      <c r="J9" s="19">
        <f>E7-SUM(J5:J8)</f>
        <v>200</v>
      </c>
      <c r="K9" s="14"/>
      <c r="L9" s="14"/>
      <c r="M9" s="14"/>
      <c r="N9" s="5"/>
      <c r="O9" s="1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8.75" customHeight="1">
      <c r="A10" s="5"/>
      <c r="B10" s="5"/>
      <c r="C10" s="5"/>
      <c r="D10" s="10"/>
      <c r="E10" s="10"/>
      <c r="F10" s="10"/>
      <c r="G10" s="12"/>
      <c r="H10" s="12"/>
      <c r="I10" s="12"/>
      <c r="J10" s="12"/>
      <c r="K10" s="14"/>
      <c r="L10" s="14"/>
      <c r="M10" s="1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customHeight="1">
      <c r="A11" s="5"/>
      <c r="B11" s="5"/>
      <c r="C11" s="5"/>
      <c r="D11" s="79"/>
      <c r="E11" s="76"/>
      <c r="F11" s="76"/>
      <c r="G11" s="76"/>
      <c r="H11" s="76"/>
      <c r="I11" s="76"/>
      <c r="J11" s="76"/>
      <c r="K11" s="80"/>
      <c r="L11" s="76"/>
      <c r="M11" s="7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>
      <c r="A12" s="5"/>
      <c r="B12" s="5"/>
      <c r="C12" s="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2.5" customHeight="1">
      <c r="A13" s="5"/>
      <c r="B13" s="5"/>
      <c r="C13" s="5"/>
      <c r="D13" s="29"/>
      <c r="E13" s="30" t="s">
        <v>13</v>
      </c>
      <c r="F13" s="10"/>
      <c r="G13" s="10"/>
      <c r="H13" s="10"/>
      <c r="I13" s="10"/>
      <c r="J13" s="10"/>
      <c r="K13" s="10"/>
      <c r="L13" s="10"/>
      <c r="M13" s="1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2.5" customHeight="1">
      <c r="A14" s="31"/>
      <c r="B14" s="31"/>
      <c r="C14" s="31"/>
      <c r="D14" s="75" t="s">
        <v>14</v>
      </c>
      <c r="E14" s="76"/>
      <c r="F14" s="76"/>
      <c r="G14" s="76"/>
      <c r="H14" s="32" t="s">
        <v>15</v>
      </c>
      <c r="I14" s="32"/>
      <c r="J14" s="33" t="s">
        <v>16</v>
      </c>
      <c r="K14" s="34" t="s">
        <v>17</v>
      </c>
      <c r="L14" s="34" t="s">
        <v>18</v>
      </c>
      <c r="M14" s="35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8.75" customHeight="1">
      <c r="A15" s="31"/>
      <c r="B15" s="31"/>
      <c r="C15" s="31"/>
      <c r="D15" s="36"/>
      <c r="E15" s="36" t="s">
        <v>19</v>
      </c>
      <c r="F15" s="36"/>
      <c r="G15" s="36"/>
      <c r="H15" s="37" t="s">
        <v>5</v>
      </c>
      <c r="I15" s="38"/>
      <c r="J15" s="39">
        <v>2</v>
      </c>
      <c r="K15" s="40">
        <v>400</v>
      </c>
      <c r="L15" s="41">
        <f t="shared" ref="L15:L33" si="2">IF(ISBLANK(K15),0,IF(ISBLANK(J15),K15,J15*K15))</f>
        <v>800</v>
      </c>
      <c r="M15" s="42"/>
      <c r="N15" s="31"/>
      <c r="O15" s="15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8.75" customHeight="1">
      <c r="A16" s="31"/>
      <c r="B16" s="31"/>
      <c r="C16" s="31"/>
      <c r="D16" s="43"/>
      <c r="E16" s="43" t="s">
        <v>20</v>
      </c>
      <c r="F16" s="43"/>
      <c r="G16" s="43"/>
      <c r="H16" s="44" t="s">
        <v>5</v>
      </c>
      <c r="I16" s="45"/>
      <c r="J16" s="46">
        <v>5</v>
      </c>
      <c r="K16" s="47">
        <v>30</v>
      </c>
      <c r="L16" s="41">
        <f t="shared" si="2"/>
        <v>150</v>
      </c>
      <c r="M16" s="4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8.75" customHeight="1">
      <c r="A17" s="31"/>
      <c r="B17" s="31"/>
      <c r="C17" s="31"/>
      <c r="D17" s="43"/>
      <c r="E17" s="43" t="s">
        <v>7</v>
      </c>
      <c r="F17" s="43"/>
      <c r="G17" s="43"/>
      <c r="H17" s="44" t="s">
        <v>7</v>
      </c>
      <c r="I17" s="45"/>
      <c r="J17" s="46">
        <v>5</v>
      </c>
      <c r="K17" s="47">
        <v>120</v>
      </c>
      <c r="L17" s="41">
        <f t="shared" si="2"/>
        <v>600</v>
      </c>
      <c r="M17" s="4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8.75" customHeight="1">
      <c r="A18" s="31"/>
      <c r="B18" s="31"/>
      <c r="C18" s="31"/>
      <c r="D18" s="43"/>
      <c r="E18" s="43" t="s">
        <v>21</v>
      </c>
      <c r="F18" s="43"/>
      <c r="G18" s="43"/>
      <c r="H18" s="44" t="s">
        <v>8</v>
      </c>
      <c r="I18" s="45"/>
      <c r="J18" s="46">
        <v>5</v>
      </c>
      <c r="K18" s="47">
        <v>45</v>
      </c>
      <c r="L18" s="41">
        <f t="shared" si="2"/>
        <v>225</v>
      </c>
      <c r="M18" s="4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8.75" customHeight="1">
      <c r="A19" s="31"/>
      <c r="B19" s="31"/>
      <c r="C19" s="31"/>
      <c r="D19" s="43"/>
      <c r="E19" s="43" t="s">
        <v>22</v>
      </c>
      <c r="F19" s="43"/>
      <c r="G19" s="43"/>
      <c r="H19" s="44" t="s">
        <v>8</v>
      </c>
      <c r="I19" s="45"/>
      <c r="J19" s="46">
        <v>5</v>
      </c>
      <c r="K19" s="47">
        <v>50</v>
      </c>
      <c r="L19" s="41">
        <f t="shared" si="2"/>
        <v>250</v>
      </c>
      <c r="M19" s="4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8.75" customHeight="1">
      <c r="A20" s="31"/>
      <c r="B20" s="31"/>
      <c r="C20" s="31"/>
      <c r="D20" s="43"/>
      <c r="E20" s="43" t="s">
        <v>23</v>
      </c>
      <c r="F20" s="43"/>
      <c r="G20" s="43"/>
      <c r="H20" s="44" t="s">
        <v>8</v>
      </c>
      <c r="I20" s="45"/>
      <c r="J20" s="46">
        <v>5</v>
      </c>
      <c r="K20" s="47">
        <v>10</v>
      </c>
      <c r="L20" s="41">
        <f t="shared" si="2"/>
        <v>50</v>
      </c>
      <c r="M20" s="48"/>
      <c r="N20" s="31"/>
      <c r="O20" s="15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8.75" customHeight="1">
      <c r="A21" s="31"/>
      <c r="B21" s="31"/>
      <c r="C21" s="31"/>
      <c r="D21" s="43"/>
      <c r="E21" s="43" t="s">
        <v>24</v>
      </c>
      <c r="F21" s="43"/>
      <c r="G21" s="43"/>
      <c r="H21" s="44" t="s">
        <v>11</v>
      </c>
      <c r="I21" s="45"/>
      <c r="J21" s="46">
        <v>2</v>
      </c>
      <c r="K21" s="47">
        <v>20</v>
      </c>
      <c r="L21" s="41">
        <f t="shared" si="2"/>
        <v>40</v>
      </c>
      <c r="M21" s="4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8.75" customHeight="1">
      <c r="A22" s="31"/>
      <c r="B22" s="31"/>
      <c r="C22" s="31"/>
      <c r="D22" s="43"/>
      <c r="E22" s="43" t="s">
        <v>25</v>
      </c>
      <c r="F22" s="43"/>
      <c r="G22" s="43"/>
      <c r="H22" s="44" t="s">
        <v>11</v>
      </c>
      <c r="I22" s="45"/>
      <c r="J22" s="46">
        <v>2</v>
      </c>
      <c r="K22" s="47">
        <v>35</v>
      </c>
      <c r="L22" s="41">
        <f t="shared" si="2"/>
        <v>70</v>
      </c>
      <c r="M22" s="4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8.75" customHeight="1">
      <c r="A23" s="31"/>
      <c r="B23" s="31"/>
      <c r="C23" s="31"/>
      <c r="D23" s="43"/>
      <c r="E23" s="43" t="s">
        <v>26</v>
      </c>
      <c r="F23" s="43"/>
      <c r="G23" s="43"/>
      <c r="H23" s="44" t="s">
        <v>12</v>
      </c>
      <c r="I23" s="45"/>
      <c r="J23" s="46"/>
      <c r="K23" s="47">
        <v>200</v>
      </c>
      <c r="L23" s="41">
        <f t="shared" si="2"/>
        <v>200</v>
      </c>
      <c r="M23" s="48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8.75" customHeight="1">
      <c r="A24" s="31"/>
      <c r="B24" s="31"/>
      <c r="C24" s="31"/>
      <c r="D24" s="43"/>
      <c r="E24" s="43"/>
      <c r="F24" s="43"/>
      <c r="G24" s="43"/>
      <c r="H24" s="44"/>
      <c r="I24" s="45"/>
      <c r="J24" s="46"/>
      <c r="K24" s="47"/>
      <c r="L24" s="41">
        <f t="shared" si="2"/>
        <v>0</v>
      </c>
      <c r="M24" s="48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8.75" customHeight="1">
      <c r="A25" s="31"/>
      <c r="B25" s="31"/>
      <c r="C25" s="31"/>
      <c r="D25" s="43"/>
      <c r="E25" s="43"/>
      <c r="F25" s="43"/>
      <c r="G25" s="43"/>
      <c r="H25" s="44"/>
      <c r="I25" s="45"/>
      <c r="J25" s="46"/>
      <c r="K25" s="47"/>
      <c r="L25" s="41">
        <f t="shared" si="2"/>
        <v>0</v>
      </c>
      <c r="M25" s="48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8.75" customHeight="1">
      <c r="A26" s="31"/>
      <c r="B26" s="31"/>
      <c r="C26" s="31"/>
      <c r="D26" s="43"/>
      <c r="E26" s="43"/>
      <c r="F26" s="43"/>
      <c r="G26" s="43"/>
      <c r="H26" s="44"/>
      <c r="I26" s="45"/>
      <c r="J26" s="46"/>
      <c r="K26" s="47"/>
      <c r="L26" s="41">
        <f t="shared" si="2"/>
        <v>0</v>
      </c>
      <c r="M26" s="48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8.75" customHeight="1">
      <c r="A27" s="31"/>
      <c r="B27" s="31"/>
      <c r="C27" s="31"/>
      <c r="D27" s="43"/>
      <c r="E27" s="43"/>
      <c r="F27" s="43"/>
      <c r="G27" s="43"/>
      <c r="H27" s="44"/>
      <c r="I27" s="45"/>
      <c r="J27" s="46"/>
      <c r="K27" s="47"/>
      <c r="L27" s="41">
        <f t="shared" si="2"/>
        <v>0</v>
      </c>
      <c r="M27" s="48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8.75" customHeight="1">
      <c r="A28" s="31"/>
      <c r="B28" s="31"/>
      <c r="C28" s="31"/>
      <c r="D28" s="43"/>
      <c r="E28" s="43"/>
      <c r="F28" s="43"/>
      <c r="G28" s="43"/>
      <c r="H28" s="44"/>
      <c r="I28" s="45"/>
      <c r="J28" s="46"/>
      <c r="K28" s="47"/>
      <c r="L28" s="41">
        <f t="shared" si="2"/>
        <v>0</v>
      </c>
      <c r="M28" s="48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8.75" customHeight="1">
      <c r="A29" s="31"/>
      <c r="B29" s="31"/>
      <c r="C29" s="31"/>
      <c r="D29" s="43"/>
      <c r="E29" s="43"/>
      <c r="F29" s="43"/>
      <c r="G29" s="43"/>
      <c r="H29" s="44"/>
      <c r="I29" s="45"/>
      <c r="J29" s="46"/>
      <c r="K29" s="47"/>
      <c r="L29" s="41">
        <f t="shared" si="2"/>
        <v>0</v>
      </c>
      <c r="M29" s="48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8.75" customHeight="1">
      <c r="A30" s="31"/>
      <c r="B30" s="31"/>
      <c r="C30" s="31"/>
      <c r="D30" s="43"/>
      <c r="E30" s="43"/>
      <c r="F30" s="43"/>
      <c r="G30" s="43"/>
      <c r="H30" s="44"/>
      <c r="I30" s="45"/>
      <c r="J30" s="46"/>
      <c r="K30" s="47"/>
      <c r="L30" s="41">
        <f t="shared" si="2"/>
        <v>0</v>
      </c>
      <c r="M30" s="4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8.75" customHeight="1">
      <c r="A31" s="31"/>
      <c r="B31" s="31"/>
      <c r="C31" s="31"/>
      <c r="D31" s="43"/>
      <c r="E31" s="43"/>
      <c r="F31" s="43"/>
      <c r="G31" s="43"/>
      <c r="H31" s="44"/>
      <c r="I31" s="45"/>
      <c r="J31" s="46"/>
      <c r="K31" s="47"/>
      <c r="L31" s="41">
        <f t="shared" si="2"/>
        <v>0</v>
      </c>
      <c r="M31" s="4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8.75" customHeight="1">
      <c r="A32" s="31"/>
      <c r="B32" s="31"/>
      <c r="C32" s="31"/>
      <c r="D32" s="43"/>
      <c r="E32" s="43"/>
      <c r="F32" s="43"/>
      <c r="G32" s="43"/>
      <c r="H32" s="44"/>
      <c r="I32" s="45"/>
      <c r="J32" s="46"/>
      <c r="K32" s="47"/>
      <c r="L32" s="41">
        <f t="shared" si="2"/>
        <v>0</v>
      </c>
      <c r="M32" s="48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8.75" customHeight="1">
      <c r="A33" s="31"/>
      <c r="B33" s="31"/>
      <c r="C33" s="31"/>
      <c r="D33" s="43"/>
      <c r="E33" s="43"/>
      <c r="F33" s="43"/>
      <c r="G33" s="43"/>
      <c r="H33" s="49"/>
      <c r="I33" s="50"/>
      <c r="J33" s="51"/>
      <c r="K33" s="52"/>
      <c r="L33" s="41">
        <f t="shared" si="2"/>
        <v>0</v>
      </c>
      <c r="M33" s="53"/>
      <c r="N33" s="31"/>
      <c r="O33" s="15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27" customHeight="1">
      <c r="A34" s="31"/>
      <c r="B34" s="31"/>
      <c r="C34" s="31"/>
      <c r="D34" s="54"/>
      <c r="E34" s="55"/>
      <c r="F34" s="54"/>
      <c r="G34" s="54"/>
      <c r="H34" s="54"/>
      <c r="I34" s="54"/>
      <c r="J34" s="54"/>
      <c r="K34" s="56" t="s">
        <v>27</v>
      </c>
      <c r="L34" s="57">
        <f>SUM(L14:L33)</f>
        <v>2385</v>
      </c>
      <c r="M34" s="54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4.2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customHeight="1"/>
    <row r="37" spans="1:25" ht="15.75" customHeight="1"/>
    <row r="38" spans="1:25" ht="15.75" customHeight="1"/>
    <row r="39" spans="1:25" ht="15.75" customHeight="1"/>
    <row r="40" spans="1:25" ht="15.75" customHeight="1"/>
    <row r="41" spans="1:25" ht="15.75" customHeight="1"/>
    <row r="42" spans="1:25" ht="15.75" customHeight="1"/>
    <row r="43" spans="1:25" ht="15.75" customHeight="1"/>
    <row r="44" spans="1:25" ht="15.75" customHeight="1"/>
    <row r="45" spans="1:25" ht="15.75" customHeight="1"/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O2:O3"/>
    <mergeCell ref="K6:M7"/>
    <mergeCell ref="D14:G14"/>
    <mergeCell ref="D3:F3"/>
    <mergeCell ref="G3:M3"/>
    <mergeCell ref="D11:J11"/>
    <mergeCell ref="K11:M11"/>
    <mergeCell ref="E2:L2"/>
  </mergeCells>
  <dataValidations count="1">
    <dataValidation type="list" allowBlank="1" showErrorMessage="1" sqref="H15:H33" xr:uid="{00000000-0002-0000-0100-000000000000}">
      <formula1>$H$5:$H$9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Orçamento de viagem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2021-04-16T19:49:06Z</dcterms:modified>
</cp:coreProperties>
</file>